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VIIRCCTS\IRC files\Quotes-Policies\Insurance Bids RFPs\2024 RFPS\TRANSLATIONS\WON\CO TRANSLATIONS RFP UHAA20240000094\Completed Submissions\HANS V\COMPLETED WORK\2025 completed work\SEPT 2025\09102025\New folder\"/>
    </mc:Choice>
  </mc:AlternateContent>
  <xr:revisionPtr revIDLastSave="0" documentId="13_ncr:1_{5BFFA86A-79B8-44C8-9E8F-45191886F112}" xr6:coauthVersionLast="47" xr6:coauthVersionMax="47" xr10:uidLastSave="{00000000-0000-0000-0000-000000000000}"/>
  <bookViews>
    <workbookView xWindow="57480" yWindow="-120" windowWidth="29040" windowHeight="15720" xr2:uid="{C1E30FE6-AE3F-409F-A5CC-07670C3D8D2C}"/>
  </bookViews>
  <sheets>
    <sheet name="Direct Care Services Calculator" sheetId="9" r:id="rId1"/>
    <sheet name="HMA Attestation" sheetId="7" r:id="rId2"/>
    <sheet name="Age Approp. Norms &amp; Definitions" sheetId="6" r:id="rId3"/>
  </sheets>
  <definedNames>
    <definedName name="_xlnm.Print_Area" localSheetId="2">'Age Approp. Norms &amp; Definitions'!$A$1:$H$50</definedName>
    <definedName name="_xlnm.Print_Area" localSheetId="0">'Direct Care Services Calculator'!$A$1:$M$51</definedName>
    <definedName name="_xlnm.Print_Area" localSheetId="1">'HMA Attestation'!$A$1:$L$56</definedName>
    <definedName name="_xlnm.Print_Titles" localSheetId="2">'Age Approp. Norms &amp; Definitions'!$2:$2</definedName>
    <definedName name="valuevx">42.314159</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9" l="1"/>
  <c r="I12" i="9"/>
  <c r="E23" i="9" s="1"/>
  <c r="K47" i="9" s="1"/>
  <c r="I13" i="9"/>
  <c r="I14" i="9"/>
  <c r="I15" i="9"/>
  <c r="I16" i="9"/>
  <c r="I17" i="9"/>
  <c r="I18" i="9"/>
  <c r="I19" i="9"/>
  <c r="I20" i="9"/>
  <c r="I21" i="9"/>
  <c r="I22" i="9"/>
  <c r="I26" i="9"/>
  <c r="I27" i="9"/>
  <c r="G41" i="9" s="1"/>
  <c r="K49" i="9" s="1"/>
  <c r="I28" i="9"/>
  <c r="I29" i="9"/>
  <c r="I30" i="9"/>
  <c r="I31" i="9"/>
  <c r="I32" i="9"/>
  <c r="I33" i="9"/>
  <c r="I34" i="9"/>
  <c r="I35" i="9"/>
  <c r="I36" i="9"/>
  <c r="I37" i="9"/>
  <c r="I38" i="9"/>
  <c r="I39" i="9"/>
  <c r="I40" i="9"/>
  <c r="J45" i="9"/>
  <c r="K48" i="9"/>
  <c r="K51" i="9" l="1"/>
  <c r="I28" i="7"/>
  <c r="I27" i="7"/>
  <c r="I26" i="7"/>
  <c r="I25" i="7"/>
  <c r="I24" i="7"/>
  <c r="I23" i="7"/>
  <c r="I22" i="7"/>
  <c r="I21" i="7"/>
  <c r="I20" i="7"/>
  <c r="I19" i="7"/>
  <c r="I18" i="7"/>
  <c r="I17" i="7"/>
  <c r="I16" i="7"/>
  <c r="I15" i="7"/>
  <c r="I14" i="7"/>
  <c r="I13" i="7"/>
  <c r="I12" i="7"/>
  <c r="I11" i="7"/>
  <c r="I29" i="7" l="1"/>
</calcChain>
</file>

<file path=xl/sharedStrings.xml><?xml version="1.0" encoding="utf-8"?>
<sst xmlns="http://schemas.openxmlformats.org/spreadsheetml/2006/main" count="446" uniqueCount="220">
  <si>
    <t>AME?</t>
  </si>
  <si>
    <t>IND</t>
  </si>
  <si>
    <t>TOTAL</t>
  </si>
  <si>
    <t>IHSS</t>
  </si>
  <si>
    <t>CDASS</t>
  </si>
  <si>
    <t>IND*</t>
  </si>
  <si>
    <t>18+</t>
  </si>
  <si>
    <t>Calculadora de servicios de atención directa  de primera opción de la comunidad (CFC) - para niños</t>
  </si>
  <si>
    <t>Nombre del miembro:</t>
  </si>
  <si>
    <t>Programa:</t>
  </si>
  <si>
    <t>Gestor del caso:</t>
  </si>
  <si>
    <t xml:space="preserve">Primera opción de la comunidad </t>
  </si>
  <si>
    <t xml:space="preserve">  ID de Medicaid:</t>
  </si>
  <si>
    <t>Servicio:</t>
  </si>
  <si>
    <t>Fecha de inicio:</t>
  </si>
  <si>
    <t>Fecha de finalización:</t>
  </si>
  <si>
    <t>Amo de casa</t>
  </si>
  <si>
    <t>Tarea</t>
  </si>
  <si>
    <t>Normas</t>
  </si>
  <si>
    <t>Min por tarea</t>
  </si>
  <si>
    <t>Veces por semana</t>
  </si>
  <si>
    <t>Min/semana</t>
  </si>
  <si>
    <t>Cuidado de Pisos</t>
  </si>
  <si>
    <t>15 min/habitación por semana</t>
  </si>
  <si>
    <t>Baño</t>
  </si>
  <si>
    <t>15 min/semana</t>
  </si>
  <si>
    <t>Cocina</t>
  </si>
  <si>
    <t>Basura</t>
  </si>
  <si>
    <t>5 min/día</t>
  </si>
  <si>
    <t>Preparación de comidas / planificación de menú</t>
  </si>
  <si>
    <t>Lavado de platos</t>
  </si>
  <si>
    <t>20 min/carga</t>
  </si>
  <si>
    <t>Tender la cama</t>
  </si>
  <si>
    <t>Lavandería</t>
  </si>
  <si>
    <t>Compras</t>
  </si>
  <si>
    <t>120 min/semana</t>
  </si>
  <si>
    <t>Sacudir el polvo</t>
  </si>
  <si>
    <t>30 min/semana</t>
  </si>
  <si>
    <t>Manejo de Citas</t>
  </si>
  <si>
    <t>Manejo de dinero/Banco</t>
  </si>
  <si>
    <t>Atención brindada por persona legalmente responsable (horas)</t>
  </si>
  <si>
    <t>Cuidado personal</t>
  </si>
  <si>
    <t>30 min/día</t>
  </si>
  <si>
    <t>Vestirse</t>
  </si>
  <si>
    <t>Cuidado de la piel</t>
  </si>
  <si>
    <t>5 min/vez</t>
  </si>
  <si>
    <t>Transferencias</t>
  </si>
  <si>
    <t>Movilidad</t>
  </si>
  <si>
    <t>Comer</t>
  </si>
  <si>
    <t>30 min/comida</t>
  </si>
  <si>
    <t>Asistencia respiratoria</t>
  </si>
  <si>
    <t>Posicionamiento</t>
  </si>
  <si>
    <t>5 min/cada 2 horas</t>
  </si>
  <si>
    <t>Cuidado de la vejiga</t>
  </si>
  <si>
    <t>Cuidado intestinal</t>
  </si>
  <si>
    <t>Higiene</t>
  </si>
  <si>
    <t>15 min/día</t>
  </si>
  <si>
    <t>Equipo médico</t>
  </si>
  <si>
    <t>Recordatorios de medicación</t>
  </si>
  <si>
    <t>Supervisión protectora</t>
  </si>
  <si>
    <t>Acompañamiento</t>
  </si>
  <si>
    <t>Actividades de mantenimiento de la salud</t>
  </si>
  <si>
    <t>Horas de HMA determinadas en la pestaña de declaración de HMA</t>
  </si>
  <si>
    <t>Total de horas de servicio</t>
  </si>
  <si>
    <t>Amo de casa - Proporcionado por persona legalmente responsable</t>
  </si>
  <si>
    <r>
      <t>TOTAL</t>
    </r>
    <r>
      <rPr>
        <sz val="12"/>
        <rFont val="Trebuchet MS"/>
        <family val="2"/>
      </rPr>
      <t xml:space="preserve"> (horas*)</t>
    </r>
  </si>
  <si>
    <t>5 min/dentro del hogar                  15 min/fuera del hogar</t>
  </si>
  <si>
    <t>15 min/cambio                                  5 min/dispositivo</t>
  </si>
  <si>
    <r>
      <t xml:space="preserve"> Recomendadas por el evaluador de enfermería</t>
    </r>
    <r>
      <rPr>
        <sz val="12"/>
        <rFont val="Trebuchet MS"/>
        <family val="2"/>
      </rPr>
      <t xml:space="preserve"> (horas*)</t>
    </r>
  </si>
  <si>
    <r>
      <t>*</t>
    </r>
    <r>
      <rPr>
        <sz val="12"/>
        <color rgb="FF000000"/>
        <rFont val="Trebuchet MS"/>
        <family val="2"/>
      </rPr>
      <t>Si se requiere una desviación de las horas de HMA recomendadas por el evaluador de enfermería, complete la pestaña de declaración de HMA.</t>
    </r>
  </si>
  <si>
    <r>
      <t xml:space="preserve">Horas de HMA autorizadas por el gestor de Caso </t>
    </r>
    <r>
      <rPr>
        <sz val="12"/>
        <rFont val="Trebuchet MS"/>
        <family val="2"/>
      </rPr>
      <t xml:space="preserve"> (la cantidad debe ser igual al total recomendado por el evaluador de enfermería o la cantidad determinada en la Pestaña de declaración de HMA)</t>
    </r>
  </si>
  <si>
    <t>Gestor de caso:</t>
  </si>
  <si>
    <t>Calculadora de servicios de atención directa de primera opción de la comunidad (CFC) - Declaración jurada de HMA para niños</t>
  </si>
  <si>
    <t>ID de Medicaid:</t>
  </si>
  <si>
    <r>
      <t xml:space="preserve">Instrucciones del gestor de caso
</t>
    </r>
    <r>
      <rPr>
        <sz val="12"/>
        <color rgb="FF000000"/>
        <rFont val="Trebuchet MS"/>
        <family val="2"/>
      </rPr>
      <t>Los gestores de caso (CMs) tienen permitido desviarse del total de horas de actividades de mantenimiento de la salud recomendadas por el evaluador de enfermería. Si usted decide desviarse de la recomendación del evaluador de enfermería (NA) para las horas de HMA, debe completar la siguiente declaración jurada de HMA y usar la guía de documentación de HMA de CFC para asegurar que la documentación adecuada esté en su lugar.
Qué hacer:
1. Revise con su miembro la carta de recomendación del NA sobre las horas de HMA.
2. Si se necesita una cantidad alternativa de tiempo, complete la siguiente calculadora de servicios de HMA y proporcione la justificación para las horas autorizadas. Con el miembro, durante las discusiones de planificación de servicios, documente cada tarea que aparece a continuación y use la guía de documentación de HMA de CFC y normas adecuadas a la edad  como referencia. 
3. Para cada tarea que seleccione, debe asegurarse de contar con la documentación apropiada para justificar la autorización. La documentación puede provenir del legacy 100.2 o puede ingresarse una nueva justificación en la sección de abajo. La documentación que justifique una desviación de la recomendación del evaluador de enfermería debe incluir: frecuencia y duración de la tarea, todos los requisitos descritos en la guía de documentación de HMA de CFC y la razón por la que la tarea se desvía de la recomendación del evaluador de enfermería. El total de horas en la declaración jurada de HMA aparecerá automáticamente a la pestaña DCSC de este documento.
4. Vaya a la pestaña DCSC de este documento, ingrese las horas recomendadas por el evaluador de enfermería de HMA y compare el total de horas de HMA determinado en la declaración de HMA con el total de horas recomendadas por el evaluador de enfermería. En la casilla  'Total de horas HMA autorizadas por el gestor del caso', introduzca el número de horas que se ajuste a las necesidades del miembro. 
5. Complete el DCSC en bridge y envíe el PAR para autorizar la cantidad de servicios que más se alineen con las necesidades del miembro.
6. Guarde e imprima la pestaña de la declaración jurada de HMA como un PDF titulado "YYYY_DeviationAttestation_MemberID", firme la declaración jurada a continuación y cargue la declaración jurada en CCM.</t>
    </r>
  </si>
  <si>
    <t>Cuidado de la piel </t>
  </si>
  <si>
    <t>Alimentación</t>
  </si>
  <si>
    <t>Cuidado respiratorio</t>
  </si>
  <si>
    <t>Cuidado de vejiga</t>
  </si>
  <si>
    <t>Cuidado del cabello</t>
  </si>
  <si>
    <t>Cuidado de uñas </t>
  </si>
  <si>
    <t>Cuidado bucal</t>
  </si>
  <si>
    <t>Afeitado</t>
  </si>
  <si>
    <t>Manejo médico </t>
  </si>
  <si>
    <t>Asistencia con medicamentos</t>
  </si>
  <si>
    <t>Ejercicio</t>
  </si>
  <si>
    <t>15 min/cada vez</t>
  </si>
  <si>
    <t>5 min/cada vez </t>
  </si>
  <si>
    <t>15 min/2 horas</t>
  </si>
  <si>
    <t>10 min/cada vez</t>
  </si>
  <si>
    <t>Ingrese su justificación para cada tarea en el(los) campo(s) de abajo. La justificación debe incluir la frecuencia y la duración de la tarea, todos los requisitos descritos en la guía de documentación de HMA de CFC y la razón por la que la tarea se desvía de la recomendación del evaluador de enfermería.</t>
  </si>
  <si>
    <t>Justificación</t>
  </si>
  <si>
    <t>Instrucciones para completar el documento - guárdelo como PDF y fírmelo, cargue la declaración jurada en CCM, use el total de horas de la página 1 para ingresarlo en el DCSC en Bridge.</t>
  </si>
  <si>
    <t>Firma del gestor de caso</t>
  </si>
  <si>
    <t>Fecha</t>
  </si>
  <si>
    <t xml:space="preserve">Tarea </t>
  </si>
  <si>
    <t xml:space="preserve">Cuidado de pisos
</t>
  </si>
  <si>
    <t xml:space="preserve">Baño
</t>
  </si>
  <si>
    <t xml:space="preserve">Cocina
</t>
  </si>
  <si>
    <t xml:space="preserve">Basura 
</t>
  </si>
  <si>
    <t xml:space="preserve">Preparación de comidas/Planificación de menús </t>
  </si>
  <si>
    <t xml:space="preserve">Lavado de platos </t>
  </si>
  <si>
    <t xml:space="preserve">Tender la cama 
</t>
  </si>
  <si>
    <t xml:space="preserve">Lavandería
</t>
  </si>
  <si>
    <t xml:space="preserve">Compras 
</t>
  </si>
  <si>
    <t xml:space="preserve">Quitar el polvo 
</t>
  </si>
  <si>
    <t xml:space="preserve">Manejo de citas
</t>
  </si>
  <si>
    <t xml:space="preserve">Manejo de dinero/Banco </t>
  </si>
  <si>
    <t>Supervisión/vigilancia protectora</t>
  </si>
  <si>
    <t xml:space="preserve">Cuidado de la piel </t>
  </si>
  <si>
    <t xml:space="preserve">Comer
</t>
  </si>
  <si>
    <t xml:space="preserve">Asistencia respiratoria </t>
  </si>
  <si>
    <t>Cuidado de la vejiga/los intestinos</t>
  </si>
  <si>
    <t xml:space="preserve">Equipo médico
</t>
  </si>
  <si>
    <t xml:space="preserve">Recordatorios de medicamentos
</t>
  </si>
  <si>
    <t xml:space="preserve">Vestirse
</t>
  </si>
  <si>
    <t xml:space="preserve">Transferencias
</t>
  </si>
  <si>
    <t xml:space="preserve">Movilidad
</t>
  </si>
  <si>
    <t xml:space="preserve">Posicionamiento
</t>
  </si>
  <si>
    <t xml:space="preserve">Higiene/Aseo
</t>
  </si>
  <si>
    <t>Definición</t>
  </si>
  <si>
    <t>Normas del amo de casa - 10CCR 2505-10, 8.7527</t>
  </si>
  <si>
    <t>0-71 meses</t>
  </si>
  <si>
    <t>0 minutos</t>
  </si>
  <si>
    <t>0 - 10 minutos</t>
  </si>
  <si>
    <t>15 minutos</t>
  </si>
  <si>
    <t>0-5 minutos</t>
  </si>
  <si>
    <t>5 minutos</t>
  </si>
  <si>
    <t>20 minutos</t>
  </si>
  <si>
    <t>10-15 minutos</t>
  </si>
  <si>
    <t>5-10 minutos</t>
  </si>
  <si>
    <t>60-120 minutos</t>
  </si>
  <si>
    <t>120 minutos</t>
  </si>
  <si>
    <t>30 minutos</t>
  </si>
  <si>
    <t>15-20 minutos</t>
  </si>
  <si>
    <t>5-15 minutos</t>
  </si>
  <si>
    <t>5-20 minutos</t>
  </si>
  <si>
    <t>10-20 minutos</t>
  </si>
  <si>
    <t xml:space="preserve">Incluye trapear, barrer y/o aspirar.
Comentarios: Los derrames y el lodo deben limpiarse según sea necesario. </t>
  </si>
  <si>
    <t>6-10 años</t>
  </si>
  <si>
    <t>11-14 años</t>
  </si>
  <si>
    <t>15-17 años</t>
  </si>
  <si>
    <t>Consideraciones especiales para 0-71 meses</t>
  </si>
  <si>
    <t>Esta tarea incluye limpiar el inodoro, el orinal o la bacinilla; el lavabo y el mostrador; los espejos; la bañera o la ducha.</t>
  </si>
  <si>
    <t>Esta tarea incluye limpiar los derrames en el refrigerador y desechar la comida vieja.
La limpieza del piso de la cocina y el lavado de platos se cuentan por separado bajo cuidado de pisos y lavado de platos. </t>
  </si>
  <si>
    <t>Esta tarea incluye vaciar los botes de basura y/o cestos de desechos de la casa y reemplazar las bolsas de basura dentro de los botes de basura y/o papeleras si es necesario.</t>
  </si>
  <si>
    <t>Esta tarea incluye la preparación y limpieza de comidas y refrigerios. Esto también incluye la preparación de las comidas. Además, los proveedores pueden preparar varias comidas a la vez para que el miembro las consuma más tarde en el día o en la semana.</t>
  </si>
  <si>
    <t>15 minutos para la comida principal; 7 minutos para otras comidas; 5 minutos para refrigerios.</t>
  </si>
  <si>
    <t>30 minutos para la comida principal; 7 minutos para otras comidas; 5 minutos para refrigerios.</t>
  </si>
  <si>
    <t>60 minutos para la comida principal; 30 minutos para otras comidas; 15 minutos para refrigerios.</t>
  </si>
  <si>
    <t>N/A - por favor, consulte las guías adecuadas a la edad para autorizaciones de amos de casa.</t>
  </si>
  <si>
    <t>Esta tarea incluye acomodar ordenadamente las sábanas, mantas y colchas/edredones en la cama.</t>
  </si>
  <si>
    <t>Esta tarea incluye separar la ropa, lavar, secar, doblar, planchar y guardar la ropa limpia.</t>
  </si>
  <si>
    <t xml:space="preserve">0-59 meses: 0 minutos
60-71 meses: 0-5 minutos </t>
  </si>
  <si>
    <t>Esta tarea incluye preparar la lista, comprar y guardar víveres, medicamentos y artículos de higiene personal. Las compras pueden tardar más si el miembro acompaña al viaje de compras. </t>
  </si>
  <si>
    <t xml:space="preserve">Esta tarea incluye cepillar o limpiar el polvo o la suciedad de las superficies. </t>
  </si>
  <si>
    <t>Esta tarea incluye el proceso de planificar, coordinar y supervisar citas en general para lograr los objetivos de atención médica.</t>
  </si>
  <si>
    <t>Individualizado a las necesidades del miembro.</t>
  </si>
  <si>
    <t>Individualizado basado en las necesidades del miembro.</t>
  </si>
  <si>
    <t>Esta tarea incluye el proceso de presupuestar, ahorrar, gastar o supervisar de otra manera el uso de capital de un miembro.
Banco/Manejo de dinero
i. Para CDASS: los cuidadores no pueden ser reembolsados por realizar tareas de manejo de dinero que normalmente completaría un representante autorizado según se define en 8.7514.H.</t>
  </si>
  <si>
    <t>Normas de cuidado personal - 10 CCR 2505-10, 8.7538</t>
  </si>
  <si>
    <t>&lt;seleccionar&gt;</t>
  </si>
  <si>
    <t>Basado en agencia</t>
  </si>
  <si>
    <t xml:space="preserve">Esta tarea incluye la capacidad de ducharse, bañarse o darse baños con esponja para mantener una higiene adecuada. Esto puede incluir la capacidad de entrar y salir de la bañera y/o la ducha, lavarse y enjabonarse, la capacidad de abrir y cerrar los grifos, regular la temperatura del agua y lavarse y secarse. </t>
  </si>
  <si>
    <r>
      <rPr>
        <b/>
        <sz val="12"/>
        <rFont val="Trebuchet MS"/>
        <family val="2"/>
      </rPr>
      <t xml:space="preserve">¿Qué puede hacer que el baño sea especializado (8.7523)?
</t>
    </r>
    <r>
      <rPr>
        <sz val="12"/>
        <rFont val="Trebuchet MS"/>
        <family val="2"/>
      </rPr>
      <t>• Realizado junto con cuidado de piel a nivel de mantenimiento de salud, transferencias y/o vestirlo.
• Diagnóstico de parálisis
• Conducta combativa durante el baño
• Presencia de estoma
• Incapacidad de comunicarse verbalmente, no verbalmente, o por otros medios que el agua está demasiado fría/caliente
• Otras necesidades médicas y equipos (como traqueostomía o sonda de gastrostomía) que deban manejarse durante el baño</t>
    </r>
  </si>
  <si>
    <t>Asistencia para vestirse con ropa común y la aplicación de medias de soporte sin receta, férulas y aparatos ortopédicos, y la aplicación de prótesis cuando el miembro pueda asistir o dar instrucciones.</t>
  </si>
  <si>
    <t xml:space="preserve">0-47 meses: 0 minutos
48-71 meses: 0-5 minutos </t>
  </si>
  <si>
    <r>
      <rPr>
        <b/>
        <sz val="12"/>
        <rFont val="Trebuchet MS"/>
        <family val="2"/>
      </rPr>
      <t xml:space="preserve">¿Qué puede hacer que el vestir sea especializado (8.7523)?
</t>
    </r>
    <r>
      <rPr>
        <sz val="12"/>
        <rFont val="Trebuchet MS"/>
        <family val="2"/>
      </rPr>
      <t>• Realizado junto con cuidado de piel o transferencias a nivel de mantenimiento de salud.
• Aplicación de dispositivos ortopédicos recetados como férulas, soportes o prótesis requeridas.
• Manejo de tubos como traqueostomías, sondas de gastrostomía o manejo de oxígeno.
• Contracturas u ortesis que dificulten el rango de movimiento</t>
    </r>
  </si>
  <si>
    <t>Cuidado preventivo cuando la piel está intacta, incluyendo la aplicación de lociones, aerosoles o soluciones no medicadas/no recetadas y monitoreo de cambios en la piel.</t>
  </si>
  <si>
    <t>Menos de 36 meses: 0 minutos.
37-71 meses: 0-5 minutos.</t>
  </si>
  <si>
    <r>
      <rPr>
        <b/>
        <sz val="12"/>
        <rFont val="Trebuchet MS"/>
        <family val="2"/>
      </rPr>
      <t xml:space="preserve">¿Qué puede hacer que el cuidado de la piel sea especializado (8.7523)?
</t>
    </r>
    <r>
      <rPr>
        <sz val="12"/>
        <rFont val="Trebuchet MS"/>
        <family val="2"/>
      </rPr>
      <t xml:space="preserve">• Si la piel está rota
• Una afección cutánea crónica está activa y podría provocar una infección.
• Incapacidad de aplicar cremas, lociones o aerosoles recetados de forma independiente
• Cuidado de heridas o cambios de vendajes
• Cuidado de pies en diabéticos cuando lo indique un profesional medico licenciado
• Diagnóstico (Dx) de parálisis
• Incapacidad de reposicionarse de manera independiente </t>
    </r>
  </si>
  <si>
    <t>0-36 meses: 0 minutos
37-71 meses: 0-5 minutos</t>
  </si>
  <si>
    <t>Transferir al miembro cuando este tiene suficiente equilibrio y fuerza para mantenerse de pie y girar de forma segura, y puede ayudar en la transferencia. Se pueden utilizar equipos adaptativos y de seguridad en las transferencias, siempre que el miembro y el trabajador de atencion directa estén plenamente capacitados en el uso de los equipos y el miembro pueda ayudar con la transferencia.</t>
  </si>
  <si>
    <r>
      <rPr>
        <b/>
        <sz val="12"/>
        <rFont val="Trebuchet MS"/>
        <family val="2"/>
      </rPr>
      <t xml:space="preserve">¿Qué puede hacer que las transferencias sean especializadas (8.7523)?
</t>
    </r>
    <r>
      <rPr>
        <sz val="12"/>
        <rFont val="Trebuchet MS"/>
        <family val="2"/>
      </rPr>
      <t>• Incapacidad para realizar transferencias debido a la falta de fuerza y capacidad para mantenerse de pie, mantener el equilibrio o soportar peso de forma fiable
• No ha sido considerado independiente con equipos adaptativos o dispositivos de asistencia por un profesional médico licenciado
• Uso de elevador mecánico según sea necesario
• Diagnóstico de parálisis
• Diagnóstico de demencia avanzada
•  Incapacidad para cooperar o ayudar con la transferencia debido a limitaciones conductuales, cognitivas o físicas.
• El miembro no es capaz de comunicarse verbalmente, no verbalmente o por otros medios
• Se requiere la asistencia de dos personas por motivos de seguridad, con o sin ayuda mecánica.</t>
    </r>
  </si>
  <si>
    <t>Asistencia con movilidad cuando el miembro puede equilibrarse y soportar peso de manera confiable o cuando el miembro es independiente con un dispositivo de asistencia.</t>
  </si>
  <si>
    <t>0-18 meses: 0 minutos.
19-59 meses: 0-5 minutos dentro de casa/0-10 minutos fuera de casa.
60-71 meses: 5 minutos dentro de casa/15 minutos fuera de casa.</t>
  </si>
  <si>
    <t>5 minutos dentro de casa/15 minutos fuera de casa</t>
  </si>
  <si>
    <r>
      <rPr>
        <b/>
        <sz val="12"/>
        <rFont val="Trebuchet MS"/>
        <family val="2"/>
      </rPr>
      <t xml:space="preserve">¿Qué puede hacer que la movilidad sea especializada (8.7523)?
</t>
    </r>
    <r>
      <rPr>
        <sz val="12"/>
        <rFont val="Trebuchet MS"/>
        <family val="2"/>
      </rPr>
      <t>• Realizada junto con transferencias a nivel de mantenimiento de salud.
• Se requiere asistencia práctica para caminar con seguridad y el cliente es incapaz de mantener el equilibrio o soportar peso de forma fiable.
• No se considera independiente con el equipo adaptativo o los dispositivos de asistencia prescritos por un profesional médico licenciado.
Consideraciones especiales:
• Diagnóstico de parálisis
• Diagnóstico de demencia avanzada</t>
    </r>
  </si>
  <si>
    <t>Comer/alimentarse, lo que incluye la asistencia para comer por vía oral utilizando utensilios comunes como cucharas, tenedores, cuchillos y pajitas.</t>
  </si>
  <si>
    <t>0-36 meses: 0 minutos
37-71 meses: 5-10 minutos</t>
  </si>
  <si>
    <r>
      <rPr>
        <b/>
        <sz val="12"/>
        <rFont val="Trebuchet MS"/>
        <family val="2"/>
      </rPr>
      <t xml:space="preserve">¿Qué puede hacer que Comer/Alimentarse sea especializado (8.7523)?
</t>
    </r>
    <r>
      <rPr>
        <sz val="12"/>
        <rFont val="Trebuchet MS"/>
        <family val="2"/>
      </rPr>
      <t>• Realizado junto con cuidado de piel a nivel de mantenimiento de salud
• Realizado junto con el nivel de mantenimiento de salud para al vestirse
• Se necesita succión oral de forma intermitente o en caso de necesidad
• Dieta con textura modificada prescrita
• Tiene un problema fisiológico o neurogénico para masticar o tragar.
• Se requiere alimentación con jeringa o con utensilios adaptados
• Alimentación oral cuando el cliente no puede comunicarse verbalmente, no verbalmente o por otros medios
Consideraciones especiales:
• Alimentación oral para una persona con diagnóstico de parálisis cerebral, demencia avanzada, disfagia, trastorno neurológico, convulsiones o deterioro cognitivo grave.</t>
    </r>
  </si>
  <si>
    <t>Asistencia respiratoria con limpieza o cambio de tubos de oxígeno, llenar depósitos de agua destilada, mover una cánula o mascarilla al o del rostro del miembro.</t>
  </si>
  <si>
    <r>
      <rPr>
        <b/>
        <sz val="12"/>
        <rFont val="Trebuchet MS"/>
        <family val="2"/>
      </rPr>
      <t xml:space="preserve">¿Qué puede hacer que la asistencia/Cuidado respiratorio sea especializado (8.7523)?
</t>
    </r>
    <r>
      <rPr>
        <sz val="12"/>
        <rFont val="Trebuchet MS"/>
        <family val="2"/>
      </rPr>
      <t>• Drenaje postural
• ventosas
• Ajuste de flujo de oxígeno dentro de parámetros establecidos
• Aspiración de boca y nariz
• Nebulizadores
• Cuidado de ventilador y traqueostomía
• Asistencia con instalación y uso de equipo respiratorio</t>
    </r>
  </si>
  <si>
    <t>Posicionar cuando el miembro es capaz de identificar verbal o no verbalmente, que necesita cambiar su posición, incluyendo alineación simple en cama, silla de ruedas u otros muebles.</t>
  </si>
  <si>
    <t>10 minutos más 0-5 minutos para cuidados perineales o catéter presente más 0-5 minutos para vaciar la bolsa del catéter.</t>
  </si>
  <si>
    <t>0-47 meses: 0 minutos.
48-71 meses: 0-10 minutos más 0-5 minutos para cuidados perineales o catéter presente, más 0-5 minutos para vaciar la bolsa del catéter.</t>
  </si>
  <si>
    <t>Asistencia para ir y venir del baño; ayuda con bacinillas, orinales y sillas de inodoro; cambio de ropa absorbente o toallas; vaciar bolsas de catéter Foley o suprapúbico, pero solo si no se interrumpe el sistema cerrado; vaciar bolsas de ostomía; y cuidado perineal.</t>
  </si>
  <si>
    <r>
      <rPr>
        <b/>
        <sz val="12"/>
        <rFont val="Trebuchet MS"/>
        <family val="2"/>
      </rPr>
      <t xml:space="preserve">¿Qué puede hacer que el cuidado de la vejiga sea especializado (8.7523)?
</t>
    </r>
    <r>
      <rPr>
        <sz val="12"/>
        <rFont val="Trebuchet MS"/>
        <family val="2"/>
      </rPr>
      <t xml:space="preserve">• Realizado junto con cuidado de piel a nivel de mantenimiento de salud
• Realizado junto con transferencias a nivel de mantenimiento de salud
• Cuidado de catéteres externos, permanentes y suprapúbicos
• Cambio de una bolsa para la pierna a una bolsa para la cama y limpieza de tubos y bolsas, así como cuidado perineal
</t>
    </r>
    <r>
      <rPr>
        <b/>
        <sz val="12"/>
        <rFont val="Trebuchet MS"/>
        <family val="2"/>
      </rPr>
      <t xml:space="preserve">¿Qué puede hacer que el cuidado intestinal sea especializado (8.7523)?
</t>
    </r>
    <r>
      <rPr>
        <sz val="12"/>
        <rFont val="Trebuchet MS"/>
        <family val="2"/>
      </rPr>
      <t>•  Realizado junto con cuidado de piel a nivel de mantenimiento de salud
• Realizada junto con transferencias a nivel de mantenimiento de salud
• Administración de un programa intestinal que incluye pero no se limita a estimulación digital, enemas o supositorios
• Cuidado de una colostomía o ileostomía, que incluye vaciar y cambiar la bolsa de ostomía y aplicar los productos prescritos para el cuidado de la piel en la zona de la ostomía</t>
    </r>
  </si>
  <si>
    <t>Higiene personal:
ii. Aseo;
iii. Afeitado con rasuradora eléctrica o de seguridad;
iv. Peinar y arreglar cabello;
v. Lijado y remojo de uñas; y
vi. Higiene oral básica y cuidado de dentaduras.</t>
  </si>
  <si>
    <r>
      <rPr>
        <b/>
        <sz val="12"/>
        <rFont val="Trebuchet MS"/>
        <family val="2"/>
      </rPr>
      <t xml:space="preserve">¿Qué puede hacer que el cuidado del cabello sea especializado (8.7523)?
</t>
    </r>
    <r>
      <rPr>
        <sz val="12"/>
        <rFont val="Trebuchet MS"/>
        <family val="2"/>
      </rPr>
      <t>• Realizado junto con baño, vestirse o cuidado de piel a nivel de mantenimiento de salud
• El miembro es incapaz de completar la tarea independientemente.
• Aplicación de champú/acondicionador recetado que ha sido dispensado por una farmacia
• El miembro tiene heridas abiertas o estomas en el cuello</t>
    </r>
  </si>
  <si>
    <r>
      <rPr>
        <b/>
        <sz val="12"/>
        <rFont val="Trebuchet MS"/>
        <family val="2"/>
      </rPr>
      <t xml:space="preserve">¿Qué puede hacer que el cuidado de uñas sea especializado (8.7522.C.1.c)?
</t>
    </r>
    <r>
      <rPr>
        <sz val="12"/>
        <rFont val="Trebuchet MS"/>
        <family val="2"/>
      </rPr>
      <t>• Realizado en presencia de condiciones médicas que involucran problemas circulatorios periféricos o pérdida de sensibilidad; incluye remojar, limar y recortar.
Consideraciones especiales:
• Diagnóstico de diabetes, ALS, MS o antecedente de accidente cerebrovascular.</t>
    </r>
  </si>
  <si>
    <r>
      <rPr>
        <b/>
        <sz val="12"/>
        <rFont val="Trebuchet MS"/>
        <family val="2"/>
      </rPr>
      <t xml:space="preserve">¿Qué puede hacer que el cuidado bucal sea especializado (8.7523)?
</t>
    </r>
    <r>
      <rPr>
        <sz val="12"/>
        <rFont val="Trebuchet MS"/>
        <family val="2"/>
      </rPr>
      <t>• Realizado junto con cuidado de piel a nivel de mantenimiento de salud
• Hay lesión o enfermedad en la cara, boca, cabeza o cuello.
• En presencia de enfermedad contagiosa
• Cuando el miembro no puede participar en la tarea
• Se requiere aspiración oral
• Hay disminución de la sensibilidad o hipersensibilidad oral
• El miembro esta en riesgo de atragantamiento y aspiración</t>
    </r>
  </si>
  <si>
    <t>Limpieza y mantenimiento básico de equipo médico duradero.</t>
  </si>
  <si>
    <t>Sin consideraciones especiales</t>
  </si>
  <si>
    <t xml:space="preserve">Recordatorios de medicamentos cuando los medicamentos han sido preseleccionados por el miembro, un familiar, una enfermera o un farmacéutico, y los medicamentos se almacenan en recipientes distintos a los frascos recetados, como pastilleros, y:
i. Los recordatorios de medicamentos están claramente marcados con día, hora y dosis y se conservan de manera que se impida su manipulación;
ii. El recordatorio de la medicación incluye únicamente preguntas sobre si se han tomado los medicamentos, indicaciones verbales para tomar los medicamentos, entrega al miembro del envase del recordatorio de medicación debidamente marcado y apertura del mismo si el miembro no puede hacerlo independientemente. </t>
  </si>
  <si>
    <r>
      <rPr>
        <b/>
        <sz val="12"/>
        <rFont val="Trebuchet MS"/>
        <family val="2"/>
      </rPr>
      <t xml:space="preserve">¿Qué puede hacer que la asistencia con medicamentos sea especializada (8.7523)?
</t>
    </r>
    <r>
      <rPr>
        <sz val="12"/>
        <rFont val="Trebuchet MS"/>
        <family val="2"/>
      </rPr>
      <t xml:space="preserve">• La preparación, manejo y administración de medicamentos.
Consideraciones especiales:
• Solo IHSS - la realización de la tarea no puede requerir juicio clínico ni habilidades de evaluación
</t>
    </r>
    <r>
      <rPr>
        <b/>
        <sz val="12"/>
        <rFont val="Trebuchet MS"/>
        <family val="2"/>
      </rPr>
      <t xml:space="preserve">Qué puede hacer que el manejo médico sea especializado (8.7523)?
</t>
    </r>
    <r>
      <rPr>
        <sz val="12"/>
        <rFont val="Trebuchet MS"/>
        <family val="2"/>
      </rPr>
      <t>• Manejo médico dirigido por el profesional medico licenciado para monitorear rutinariamente una condición de salud documentada incluyendo, entre otros: presión arterial, pulso, frecuencia respiratoria, niveles de azúcar en sangre, saturación de oxígeno, inyecciones intravenosas o intramusculares</t>
    </r>
  </si>
  <si>
    <t>0-59 meses: 0 minutos.
60-71 meses: Individualizado según las necesidades del miembro.</t>
  </si>
  <si>
    <t>Se permite la supervisión protectora cuando el miembro requiere supervisión para prevenir o mitigar comportamientos o discapacidades relacionados con la discapacidad, la memoria o el funcionamiento cognitivo, que puedan causar un daño inminente a sí mismo, a otras personas o a la propiedad.</t>
  </si>
  <si>
    <t xml:space="preserve">El acompañamiento incluye lo siguiente:
i. Acompañar al miembro a las citas médicas, según lo indicado en el plan de apoyo, para realizar una o más tareas de cuidado personal, o ayudar con la comunicación, la documentación, las indicaciones verbales y/o la asistencia práctica cuando la tarea no pueda completarse sin el apoyo del trabajador de atención directa; y o
ii. Acompañar al miembro a realizar mandados, como ir de compras de comestibles o al banco, y realizar una o más tareas de cuidado personal según sea necesario durante el viaje. </t>
  </si>
  <si>
    <t>Duración del tiempo necesario para acompañar, según sea necesario para los servicios médicos y hasta dos veces por semana para ir de compras.</t>
  </si>
  <si>
    <r>
      <rPr>
        <b/>
        <sz val="12"/>
        <rFont val="Trebuchet MS"/>
        <family val="2"/>
      </rPr>
      <t xml:space="preserve">¿Qué puede hacer que el acompañamiento sea especializado (8.7523)?
</t>
    </r>
    <r>
      <rPr>
        <sz val="12"/>
        <rFont val="Trebuchet MS"/>
        <family val="2"/>
      </rPr>
      <t>• El acompañamiento incluye ir con el miembro, según sea necesario de acuerdo al plan de cuidados, a citas médicas y a hacer mandados, como ir al banco y hacer las compras del hogar. 
• El acompañamiento del miembro también puede incluir la realización de una o más tareas de mantenimiento de la salud según sea necesario durante el viaje. 
• Los asistentes deben ayudar con la comunicación, la documentación, las indicaciones verbales y/o la asistencia práctica cuando la tarea no pueda completarse sin el apoyo del asistente.</t>
    </r>
  </si>
  <si>
    <t>El ejercicio no está disponible como tarea de cuidado personal.</t>
  </si>
  <si>
    <r>
      <rPr>
        <b/>
        <sz val="12"/>
        <rFont val="Trebuchet MS"/>
        <family val="2"/>
      </rPr>
      <t xml:space="preserve">¿Qué puede hacer que el ejercicio sea especializado (8.7523)?
</t>
    </r>
    <r>
      <rPr>
        <sz val="12"/>
        <rFont val="Trebuchet MS"/>
        <family val="2"/>
      </rPr>
      <t>• Ejercicio, incluyendo ejercicios de rango de movimiento pasivo. Los ejercicios deben ser específicos para la condición médica documentada del miembro y requieren asistencia práctica para completarlos. Un profesional médico licenciado, un terapeuta ocupacional, un logopeda, un enfermero facultativo o un fisioterapeuta debe desarrollar un plan de ejercicios en casa.
• Los enfermeros facultativos afiliados a la agencia de atención domiciliaria donde el miembro recibe servicios no se les permite desarrollar el plan de ejercicios en casa para el miembro al que prestan servicios.</t>
    </r>
  </si>
  <si>
    <r>
      <rPr>
        <b/>
        <sz val="12"/>
        <rFont val="Trebuchet MS"/>
        <family val="2"/>
      </rPr>
      <t>¿Qué puede hacer que el posicionamiento sea especializado (8.7523)?</t>
    </r>
    <r>
      <rPr>
        <sz val="12"/>
        <rFont val="Trebuchet MS"/>
        <family val="2"/>
      </rPr>
      <t xml:space="preserve">
• Realizado junto con cuidado de piel a nivel de mantenimiento de salud
• Incapacidad para ayudar o dirigir los cuidados, o completar la tarea de forma independiente
Consideraciones especiales:
• Diagnóstico de parálisis
• Diagnóstico de demencia avanzada o deterioro cognitivo grave
• Heridas abiertas</t>
    </r>
  </si>
  <si>
    <t>FALSO</t>
  </si>
  <si>
    <t xml:space="preserve">La calculadora de servicios de atención directa es una herramienta diseñada para que los gestores de caso la utilicen durante el proceso de planificación de los servicios para amo de casa, cuidado personal y servicios de actividades de mantenimiento de la salud, proporcionados a través de agencias de atención domiciliaria, servicios de asistencia en el hogar y servicios de apoyo concomitante dirigido por el consumidor. 
El servicio de Adquisición, Mantenimiento y Mejora de Habilidades (AME) está disponible en el área de cuidado personal y amo de casa. AME es un apoyo relacionado con la formación en habilidades funcionales y es deseado por el miembro para realizar ADLs/IADLs y otras tareas relacionadas con la salud, con el fin de aumentar su independencia y reducir los apoyos necesarios en el hogar y la comunidad. 
Instrucciones del gestor de casos para AME: Si un miembro solicita AME para cualquiera de las tareas incluidas en el cuidado personal  y/o amo de casa, marque la casilla AME junto a la tarea deseada. AME no es un servicio adicional facturable, sino que forma parte de los servicios autorizados bajo  los servicios de amo de casa y cuidado personal. 
Persona legalmente responsable significa cualquier persona que tenga la responsabilidad legal de cuidar a otra persona, como el padre o tutor de un menor o el cónyuge del miembro.
*Los servicios de amo de casa proporcionados por una persona legalmente responsable no pueden exceder de 10 horas por semana, por persona legalmente responsable.
Las ‘Normas’ de las tareas son para usarse como una guía para determinar la cantidad típica de tiempo que una persona puede tardar en completar una tarea. Las normas no son definitivas y pueden variar según las necesidades de atención. Las normas para niños se pueden encontrar en la pestaña titulada "Normas y definiciones apropiadas para cada edad". </t>
  </si>
  <si>
    <t>1 hr/comida principal               30 min/comida secundaria                     15 min/día para refrigerios</t>
  </si>
  <si>
    <t>60 minutos para la comida principal; 30 minutos para otras comidas; 15 minutos para refrigerios</t>
  </si>
  <si>
    <t>Esta tarea incluye lavar platos en el fregadero, secarlos y guardarlos, cargar y descargar el lavaplatos, así como limpiar el mostrador, la parte superior de la estufa o el interior del microondas y el exterior de otros electrodomésticos de cocina.</t>
  </si>
  <si>
    <t>Si el miembro tiene necesidades médicas extensas que hacen que bañarlo sea peligroso para hacerlo una sola persona, Se debería asignar tiempo a ayudar al cuidador principal con esta tarea. Esto puede incluir la necesidad de ayudar a mantener la cabeza, el tronco o las extremidades del miembro en una posición alineada para evitar lesiones, o de manejar equipos médicos duraderos o equipos respiratorios mientras el cuidador principal mueve o lo posiciona al miembro.</t>
  </si>
  <si>
    <t>Si el miembro tiene necesidades médicas extensas que harían que vestirse o desvestirse fuera peligroso con una sola persona, se debería asignar tiempo a ayudar al cuidador principal con esta tarea. Esto puede incluir la necesidad de ayudar a mantener la cabeza, el tronco o las extremidades del miembro en una posición alineada para evitar lesiones, o de manejar equipos médicos duraderos o equipos respiratorios mientras el cuidador principal mueve o lo posiciona al miembro.</t>
  </si>
  <si>
    <t>Si el miembro tiene necesidades médicas extensas que harían que el cuidado de la piel no fuera seguro de realizar con una sola persona, se debería asignar tiempo a ayudar al cuidador principal con esta tarea. Esto puede incluir la necesidad de ayudar a mantener la cabeza, el tronco o las extremidades del miembro en una posición alineada para evitar lesiones, o de manejar equipos médicos duraderos o equipos respiratorios mientras el cuidador principal mueve o lo posiciona al miembro.</t>
  </si>
  <si>
    <t>Si el miembro tiene necesidades médicas extensas que harían que los traslados no fueran seguros con una sola persona, se debería asignar tiempo a ayudar al cuidador principal con esta tarea. Esto puede incluir la necesidad de ayudar a mantener la cabeza, el tronco o las extremidades del miembro en una posición alineada para evitar lesiones, o de manejar equipos médicos duraderos o equipos respiratorios mientras el cuidador principal mueve o lo posiciona al miembro. Por favor, refiérase a la guía de documentación de HMA, ya que, dependiendo del tipo de transferencia requerida para este rango de edad, esta tarea puede ser especializada.</t>
  </si>
  <si>
    <t>Si el miembro tiene necesidades médicas extensas que hacen que la movilidad sea insegura para hacerlo una sola persona, Se debería asignar tiempo a ayudar al cuidador principal con esta tarea. Esto puede incluir la necesidad de ayudar a mantener la cabeza, el tronco o las extremidades del miembro en una posición alineada para evitar lesiones, o de manejar equipos médicos duraderos o equipos respiratorios mientras el cuidador principal mueve o lo posiciona al miembro.</t>
  </si>
  <si>
    <t>Si el miembro tiene necesidades médicas extensas que requieren asistencia práctica para alimentarse, Se debería asignar tiempo a ayudar al cuidador principal con esta tarea. Esto puede incluir la necesidad de ayudar con la succión oral de forma intermitente o en caso de emergencia, una dieta con textura modificada prescrita, si el miembro tiene un problema fisiológico o neurogénico para masticar o tragar, alimentación con jeringa o con utensilios adaptados, o si el miembro necesita alimentación oral cuando no puede comunicarse verbalmente, no verbalmente o por otros medios.</t>
  </si>
  <si>
    <t xml:space="preserve">
Si el miembro tiene necesidades médicas extensas que requieren asistencia práctica para alimentarse, se debería asignar tiempo a ayudar al cuidador principal con esta tarea. Esto puede incluir la necesidad de ayudar con el  drenaje postural, la aplicación de ventosas, el ajuste del flujo de oxígeno dentro de los parámetros establecidos, la succión de boca y nariz, los nebulizadores, el cuidado del ventilador y la traqueotomía, y la asistencia en la instalación y el uso de equipos respiratorios.</t>
  </si>
  <si>
    <t>Si el miembro tiene necesidades médicas extensas que harían que el posicionamiento fuera inseguro de realizar con una sola persona, Se debería asignar tiempo a ayudar al cuidador principal con esta tarea. Esto puede incluir la necesidad de ayudar a mantener la cabeza, el tronco o las extremidades del miembro en una posición alineada para evitar lesiones o maniobrar equipos médicos duraderos o equipos respiratorios mientras el cuidador principal mueve o lo posiciona al miembro.</t>
  </si>
  <si>
    <t xml:space="preserve">Si el miembro tiene necesidades médicas extensas que requieren asistencia práctica para completar tareas relacionadas con la vejiga o los intestinos, Se debería asignar tiempo a ayudar al cuidador principal con esta tarea. Esta tarea puede requerir habilidades especializadas si se realiza junto con cuidados de la piel de nivel HMA, traslados de nivel HMA, administración de un programa intestinal, cuidados de una colostomía o ileostomía, cuidados de catéteres externos, permanentes y suprapúbicos, o cuidados perineales. </t>
  </si>
  <si>
    <t>Si el miembro tiene necesidades médicas extensas que harían que las tareas de higiene y aseo personal fueran inseguras de realizar con una sola persona, Se debería asignar tiempo a ayudar al cuidador principal con esta tarea. Esto puede incluir la necesidad de ayudar a sostener la cabeza, el tronco o las extremidades del miembro en una posición alineada para evitar lesiones o manejar equipos médicos duraderos o equipos respiratorios mientras el cuidador principal mueve lo posiciona al miembro.</t>
  </si>
  <si>
    <t>¿Qué puede hacer que el afeitado sea especializado (8.7523)?
• Realizado junto con cuidado de piel a nivel de mantenimiento de salud
• El miembro tiene una condición médica que involucra problemas circulatorios periféricos
• El miembro tiene una condición médica que involucra pérdida de la sensibilidad
• El miembro tiene una enfermedad o toma medicación que están asociados con un alto riesgo de sangrado
• El miembro tiene piel rota en/cerca de la zona de afeitado o condición cutánea activa crónica
Consideraciones especiales:
• Antecedentes de accidente cerebrovascular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</si>
</sst>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2"/>
      <name val="Trebuchet MS"/>
      <family val="2"/>
    </font>
    <font>
      <b/>
      <sz val="12"/>
      <name val="Trebuchet MS"/>
      <family val="2"/>
    </font>
    <font>
      <sz val="12"/>
      <color rgb="FF000000"/>
      <name val="Trebuchet MS"/>
      <family val="2"/>
    </font>
    <font>
      <b/>
      <sz val="12"/>
      <color theme="0"/>
      <name val="Trebuchet MS"/>
      <family val="2"/>
    </font>
    <font>
      <b/>
      <sz val="15"/>
      <color theme="3"/>
      <name val="Calibri"/>
      <family val="2"/>
      <scheme val="minor"/>
    </font>
    <font>
      <b/>
      <sz val="13"/>
      <color theme="3"/>
      <name val="Calibri"/>
      <family val="2"/>
      <scheme val="minor"/>
    </font>
    <font>
      <b/>
      <sz val="14"/>
      <name val="Trebuchet MS"/>
      <family val="2"/>
    </font>
    <font>
      <b/>
      <sz val="12"/>
      <color rgb="FF000000"/>
      <name val="Trebuchet MS"/>
      <family val="2"/>
    </font>
    <font>
      <sz val="12"/>
      <name val="Trebuchet MS"/>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8" tint="0.79998168889431442"/>
        <bgColor indexed="64"/>
      </patternFill>
    </fill>
    <fill>
      <gradientFill degree="90">
        <stop position="0">
          <color theme="0"/>
        </stop>
        <stop position="1">
          <color theme="0"/>
        </stop>
      </gradient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ck">
        <color theme="4"/>
      </bottom>
      <diagonal/>
    </border>
    <border>
      <left/>
      <right/>
      <top/>
      <bottom style="thick">
        <color theme="4" tint="0.499984740745262"/>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55"/>
      </bottom>
      <diagonal/>
    </border>
    <border>
      <left/>
      <right style="thin">
        <color indexed="64"/>
      </right>
      <top/>
      <bottom style="thin">
        <color indexed="55"/>
      </bottom>
      <diagonal/>
    </border>
    <border>
      <left style="thin">
        <color indexed="64"/>
      </left>
      <right/>
      <top style="thin">
        <color rgb="FF000000"/>
      </top>
      <bottom style="thin">
        <color indexed="55"/>
      </bottom>
      <diagonal/>
    </border>
    <border>
      <left/>
      <right style="thin">
        <color rgb="FF000000"/>
      </right>
      <top style="thin">
        <color rgb="FF000000"/>
      </top>
      <bottom style="thin">
        <color indexed="55"/>
      </bottom>
      <diagonal/>
    </border>
    <border>
      <left style="thin">
        <color indexed="64"/>
      </left>
      <right/>
      <top style="thin">
        <color indexed="55"/>
      </top>
      <bottom style="thin">
        <color indexed="55"/>
      </bottom>
      <diagonal/>
    </border>
    <border>
      <left/>
      <right style="thin">
        <color indexed="64"/>
      </right>
      <top style="thin">
        <color indexed="55"/>
      </top>
      <bottom style="thin">
        <color indexed="55"/>
      </bottom>
      <diagonal/>
    </border>
    <border>
      <left/>
      <right style="thin">
        <color rgb="FF000000"/>
      </right>
      <top style="thin">
        <color indexed="55"/>
      </top>
      <bottom style="thin">
        <color indexed="55"/>
      </bottom>
      <diagonal/>
    </border>
    <border>
      <left style="thin">
        <color indexed="64"/>
      </left>
      <right/>
      <top style="thin">
        <color indexed="55"/>
      </top>
      <bottom/>
      <diagonal/>
    </border>
    <border>
      <left/>
      <right style="thin">
        <color indexed="64"/>
      </right>
      <top style="thin">
        <color indexed="55"/>
      </top>
      <bottom/>
      <diagonal/>
    </border>
    <border>
      <left/>
      <right style="thin">
        <color rgb="FF000000"/>
      </right>
      <top style="thin">
        <color indexed="55"/>
      </top>
      <bottom/>
      <diagonal/>
    </border>
    <border>
      <left/>
      <right/>
      <top/>
      <bottom style="thin">
        <color auto="1"/>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5" fillId="0" borderId="18" applyNumberFormat="0" applyFill="0" applyAlignment="0" applyProtection="0"/>
    <xf numFmtId="0" fontId="6" fillId="0" borderId="19" applyNumberFormat="0" applyFill="0" applyAlignment="0" applyProtection="0"/>
  </cellStyleXfs>
  <cellXfs count="209">
    <xf numFmtId="0" fontId="0" fillId="0" borderId="0" xfId="0"/>
    <xf numFmtId="0" fontId="2" fillId="0" borderId="0" xfId="0" applyFont="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14" fontId="1" fillId="0" borderId="0" xfId="0" applyNumberFormat="1" applyFont="1" applyAlignment="1" applyProtection="1">
      <alignment vertical="center" shrinkToFit="1"/>
      <protection locked="0"/>
    </xf>
    <xf numFmtId="0" fontId="1" fillId="0" borderId="0" xfId="0" applyFont="1" applyAlignment="1">
      <alignment horizontal="right" vertical="center" shrinkToFit="1"/>
    </xf>
    <xf numFmtId="0" fontId="1" fillId="0" borderId="0" xfId="0" applyFont="1"/>
    <xf numFmtId="0" fontId="1" fillId="0" borderId="0" xfId="0" applyFont="1" applyAlignment="1">
      <alignment vertical="center" shrinkToFit="1"/>
    </xf>
    <xf numFmtId="0" fontId="1" fillId="0" borderId="0" xfId="0" applyFont="1" applyAlignment="1">
      <alignment vertical="top" wrapText="1"/>
    </xf>
    <xf numFmtId="0" fontId="1" fillId="0" borderId="0" xfId="0" applyFont="1" applyAlignment="1">
      <alignment wrapText="1"/>
    </xf>
    <xf numFmtId="0" fontId="1" fillId="0" borderId="1" xfId="0" applyFont="1" applyBorder="1" applyAlignment="1">
      <alignment vertical="center" wrapText="1" shrinkToFit="1"/>
    </xf>
    <xf numFmtId="0" fontId="1" fillId="0" borderId="1" xfId="0" applyFont="1" applyBorder="1" applyAlignment="1">
      <alignment vertical="center" wrapText="1"/>
    </xf>
    <xf numFmtId="0" fontId="1" fillId="0" borderId="1" xfId="0" applyFont="1" applyBorder="1" applyAlignment="1">
      <alignment wrapText="1"/>
    </xf>
    <xf numFmtId="0" fontId="2" fillId="5" borderId="1" xfId="0" applyFont="1" applyFill="1" applyBorder="1" applyAlignment="1">
      <alignment horizontal="center" wrapText="1"/>
    </xf>
    <xf numFmtId="0" fontId="1" fillId="0" borderId="1" xfId="0" applyFont="1" applyBorder="1" applyAlignment="1" applyProtection="1">
      <alignment horizontal="left" vertical="center" indent="1" shrinkToFit="1"/>
      <protection locked="0"/>
    </xf>
    <xf numFmtId="14" fontId="1" fillId="0" borderId="1" xfId="0" applyNumberFormat="1" applyFont="1" applyBorder="1" applyAlignment="1" applyProtection="1">
      <alignment vertical="center" shrinkToFit="1"/>
      <protection locked="0"/>
    </xf>
    <xf numFmtId="0" fontId="1" fillId="0" borderId="0" xfId="0" applyFont="1" applyAlignment="1" applyProtection="1">
      <alignment horizontal="left" vertical="center" indent="1" shrinkToFit="1"/>
      <protection locked="0"/>
    </xf>
    <xf numFmtId="2" fontId="2" fillId="0" borderId="16" xfId="0" applyNumberFormat="1" applyFont="1" applyBorder="1" applyAlignment="1">
      <alignment vertical="center" wrapText="1"/>
    </xf>
    <xf numFmtId="2" fontId="2" fillId="0" borderId="14" xfId="0" applyNumberFormat="1" applyFont="1" applyBorder="1" applyAlignment="1">
      <alignment vertical="center" wrapText="1"/>
    </xf>
    <xf numFmtId="0" fontId="2" fillId="0" borderId="13" xfId="0" applyFont="1" applyBorder="1" applyAlignment="1">
      <alignment vertical="center"/>
    </xf>
    <xf numFmtId="2" fontId="2" fillId="2" borderId="0" xfId="0" applyNumberFormat="1" applyFont="1" applyFill="1" applyAlignment="1">
      <alignment vertical="center" wrapText="1"/>
    </xf>
    <xf numFmtId="0" fontId="2" fillId="0" borderId="0" xfId="0" applyFont="1" applyAlignment="1">
      <alignment vertical="center" wrapText="1"/>
    </xf>
    <xf numFmtId="0" fontId="4" fillId="0" borderId="0" xfId="0" applyFont="1" applyAlignment="1">
      <alignment vertical="center"/>
    </xf>
    <xf numFmtId="1" fontId="1" fillId="0" borderId="0" xfId="0" applyNumberFormat="1" applyFont="1" applyAlignment="1">
      <alignment vertical="center" wrapText="1"/>
    </xf>
    <xf numFmtId="0" fontId="1" fillId="0" borderId="0" xfId="0" applyFont="1" applyAlignment="1">
      <alignment vertical="center" wrapText="1"/>
    </xf>
    <xf numFmtId="2" fontId="1" fillId="0" borderId="0" xfId="0" applyNumberFormat="1"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2" fontId="2" fillId="0" borderId="0" xfId="0" applyNumberFormat="1" applyFont="1" applyAlignment="1">
      <alignment vertical="center"/>
    </xf>
    <xf numFmtId="1" fontId="2" fillId="0" borderId="0" xfId="0" applyNumberFormat="1" applyFont="1" applyAlignment="1">
      <alignment horizontal="center" vertical="center"/>
    </xf>
    <xf numFmtId="2" fontId="2" fillId="0" borderId="0" xfId="0" applyNumberFormat="1" applyFont="1" applyAlignment="1">
      <alignment vertical="center" wrapText="1"/>
    </xf>
    <xf numFmtId="0" fontId="2" fillId="5" borderId="1" xfId="2" applyFont="1" applyFill="1" applyBorder="1" applyAlignment="1">
      <alignment horizontal="center" wrapText="1"/>
    </xf>
    <xf numFmtId="0" fontId="2" fillId="0" borderId="0" xfId="0" applyFont="1" applyAlignment="1">
      <alignment horizontal="center" wrapText="1"/>
    </xf>
    <xf numFmtId="0" fontId="3" fillId="0" borderId="1" xfId="0" applyFont="1" applyBorder="1" applyAlignment="1">
      <alignment vertical="center" wrapText="1"/>
    </xf>
    <xf numFmtId="0" fontId="3" fillId="0" borderId="1" xfId="0" applyFont="1" applyBorder="1" applyAlignment="1">
      <alignment wrapText="1"/>
    </xf>
    <xf numFmtId="2" fontId="2" fillId="2" borderId="20" xfId="0" applyNumberFormat="1" applyFont="1" applyFill="1" applyBorder="1" applyAlignment="1">
      <alignment horizontal="left" vertical="center" wrapText="1"/>
    </xf>
    <xf numFmtId="2" fontId="2" fillId="2" borderId="3" xfId="0" applyNumberFormat="1" applyFont="1" applyFill="1" applyBorder="1" applyAlignment="1">
      <alignment vertical="center" wrapText="1"/>
    </xf>
    <xf numFmtId="0" fontId="1" fillId="0" borderId="5" xfId="0" applyFont="1" applyBorder="1"/>
    <xf numFmtId="0" fontId="1" fillId="0" borderId="23" xfId="0" applyFont="1" applyBorder="1" applyAlignment="1">
      <alignment vertical="center" shrinkToFit="1"/>
    </xf>
    <xf numFmtId="0" fontId="1" fillId="0" borderId="24" xfId="0" applyFont="1" applyBorder="1" applyAlignment="1">
      <alignment vertical="center" shrinkToFit="1"/>
    </xf>
    <xf numFmtId="0" fontId="1" fillId="0" borderId="27" xfId="0" applyFont="1" applyBorder="1" applyAlignment="1">
      <alignment vertical="center" shrinkToFit="1"/>
    </xf>
    <xf numFmtId="0" fontId="1" fillId="0" borderId="28" xfId="0" applyFont="1" applyBorder="1" applyAlignment="1">
      <alignment vertical="center" shrinkToFit="1"/>
    </xf>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30" xfId="0" applyFont="1" applyBorder="1" applyAlignment="1">
      <alignment vertical="center" wrapText="1"/>
    </xf>
    <xf numFmtId="0" fontId="1" fillId="0" borderId="31" xfId="0" applyFont="1" applyBorder="1" applyAlignment="1">
      <alignment vertical="center" wrapText="1"/>
    </xf>
    <xf numFmtId="0" fontId="1" fillId="0" borderId="1" xfId="0" applyFont="1" applyBorder="1" applyAlignment="1">
      <alignment vertical="center"/>
    </xf>
    <xf numFmtId="0" fontId="2" fillId="0" borderId="0" xfId="0" applyFont="1" applyAlignment="1">
      <alignment horizontal="center" vertical="top"/>
    </xf>
    <xf numFmtId="0" fontId="1" fillId="0" borderId="0" xfId="0" applyFont="1" applyAlignment="1" applyProtection="1">
      <alignment horizontal="center" vertical="center" shrinkToFit="1"/>
      <protection locked="0"/>
    </xf>
    <xf numFmtId="0" fontId="1" fillId="0" borderId="0" xfId="0" applyFont="1" applyAlignment="1">
      <alignment horizontal="left" vertical="center" wrapText="1"/>
    </xf>
    <xf numFmtId="0" fontId="2" fillId="3" borderId="5" xfId="0" applyFont="1" applyFill="1" applyBorder="1" applyAlignment="1">
      <alignment horizontal="center"/>
    </xf>
    <xf numFmtId="0" fontId="1" fillId="0" borderId="0" xfId="0" applyFont="1" applyAlignment="1">
      <alignment horizontal="center" vertical="center" shrinkToFi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Alignment="1" applyProtection="1">
      <alignment vertical="center"/>
      <protection locked="0"/>
    </xf>
    <xf numFmtId="0" fontId="2" fillId="5" borderId="45" xfId="1" applyFont="1" applyFill="1" applyBorder="1" applyAlignment="1">
      <alignment horizontal="center" vertical="center" wrapText="1"/>
    </xf>
    <xf numFmtId="0" fontId="1" fillId="0" borderId="45" xfId="0" applyFont="1" applyBorder="1" applyAlignment="1">
      <alignment vertical="center" wrapText="1" shrinkToFit="1"/>
    </xf>
    <xf numFmtId="0" fontId="1" fillId="0" borderId="0" xfId="0" applyFont="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protection locked="0"/>
    </xf>
    <xf numFmtId="0" fontId="1" fillId="0" borderId="8" xfId="0" applyFont="1" applyBorder="1" applyAlignment="1" applyProtection="1">
      <alignment horizontal="center" vertical="center" shrinkToFit="1"/>
      <protection locked="0"/>
    </xf>
    <xf numFmtId="0" fontId="1" fillId="0" borderId="21" xfId="0" applyFont="1" applyBorder="1" applyAlignment="1" applyProtection="1">
      <alignment horizontal="center" vertical="center" shrinkToFit="1"/>
      <protection locked="0"/>
    </xf>
    <xf numFmtId="0" fontId="1" fillId="0" borderId="22" xfId="0" applyFont="1" applyBorder="1" applyAlignment="1" applyProtection="1">
      <alignment horizontal="center" vertical="center" shrinkToFit="1"/>
      <protection locked="0"/>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7"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xf>
    <xf numFmtId="0" fontId="1" fillId="0" borderId="14" xfId="0" applyFont="1"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2" fillId="0" borderId="2" xfId="0" applyFont="1" applyBorder="1" applyAlignment="1">
      <alignment horizontal="center" vertical="top"/>
    </xf>
    <xf numFmtId="0" fontId="2" fillId="0" borderId="20" xfId="0" applyFont="1" applyBorder="1" applyAlignment="1">
      <alignment horizontal="center" vertical="top"/>
    </xf>
    <xf numFmtId="0" fontId="2" fillId="0" borderId="3" xfId="0" applyFont="1" applyBorder="1" applyAlignment="1">
      <alignment horizontal="center" vertical="top"/>
    </xf>
    <xf numFmtId="0" fontId="1" fillId="0" borderId="15" xfId="0" applyFont="1" applyBorder="1" applyAlignment="1" applyProtection="1">
      <alignment horizontal="center" vertical="center" shrinkToFit="1"/>
      <protection locked="0"/>
    </xf>
    <xf numFmtId="0" fontId="1" fillId="0" borderId="16" xfId="0" applyFont="1" applyBorder="1" applyAlignment="1" applyProtection="1">
      <alignment horizontal="center" vertical="center" shrinkToFit="1"/>
      <protection locked="0"/>
    </xf>
    <xf numFmtId="0" fontId="1" fillId="0" borderId="14" xfId="0" applyFont="1" applyBorder="1" applyAlignment="1" applyProtection="1">
      <alignment horizontal="center" vertical="center" shrinkToFit="1"/>
      <protection locked="0"/>
    </xf>
    <xf numFmtId="0" fontId="1" fillId="0" borderId="15" xfId="0" applyFont="1" applyBorder="1" applyAlignment="1">
      <alignment horizontal="center" vertical="center" shrinkToFit="1"/>
    </xf>
    <xf numFmtId="0" fontId="1" fillId="0" borderId="14" xfId="0" applyFont="1" applyBorder="1" applyAlignment="1">
      <alignment horizontal="center" vertical="center" shrinkToFit="1"/>
    </xf>
    <xf numFmtId="1" fontId="1" fillId="0" borderId="15" xfId="0" applyNumberFormat="1" applyFont="1" applyBorder="1" applyAlignment="1" applyProtection="1">
      <alignment horizontal="center" vertical="center" wrapText="1"/>
      <protection locked="0"/>
    </xf>
    <xf numFmtId="1" fontId="1" fillId="0" borderId="14" xfId="0" applyNumberFormat="1" applyFont="1" applyBorder="1" applyAlignment="1" applyProtection="1">
      <alignment horizontal="center" vertical="center" wrapText="1"/>
      <protection locked="0"/>
    </xf>
    <xf numFmtId="1" fontId="1" fillId="0" borderId="15"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1" fontId="1" fillId="6" borderId="15" xfId="0" applyNumberFormat="1" applyFont="1" applyFill="1" applyBorder="1" applyAlignment="1" applyProtection="1">
      <alignment horizontal="center" vertical="center" wrapText="1"/>
      <protection locked="0"/>
    </xf>
    <xf numFmtId="1" fontId="1" fillId="6" borderId="14" xfId="0" applyNumberFormat="1" applyFont="1" applyFill="1" applyBorder="1" applyAlignment="1" applyProtection="1">
      <alignment horizontal="center" vertical="center" wrapText="1"/>
      <protection locked="0"/>
    </xf>
    <xf numFmtId="0" fontId="1" fillId="0" borderId="15"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0" borderId="42"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44"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34" xfId="0" applyFont="1" applyBorder="1" applyAlignment="1">
      <alignment horizontal="center" wrapText="1"/>
    </xf>
    <xf numFmtId="0" fontId="1" fillId="0" borderId="14" xfId="0" applyFont="1" applyBorder="1" applyAlignment="1">
      <alignment horizontal="center" wrapText="1"/>
    </xf>
    <xf numFmtId="0" fontId="1"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34" xfId="0" applyFont="1" applyBorder="1" applyAlignment="1">
      <alignment horizontal="center"/>
    </xf>
    <xf numFmtId="0" fontId="1" fillId="0" borderId="3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0" xfId="0" applyFont="1" applyBorder="1" applyAlignment="1">
      <alignment horizontal="center"/>
    </xf>
    <xf numFmtId="0" fontId="1" fillId="0" borderId="3" xfId="0" applyFont="1"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34" xfId="0" applyFont="1" applyBorder="1" applyAlignment="1">
      <alignment horizontal="center" vertical="center"/>
    </xf>
    <xf numFmtId="0" fontId="1" fillId="0" borderId="14" xfId="0" applyFont="1" applyBorder="1" applyAlignment="1">
      <alignment horizontal="center" vertical="center"/>
    </xf>
    <xf numFmtId="0" fontId="2" fillId="0" borderId="3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6" xfId="0" applyFont="1" applyBorder="1" applyAlignment="1">
      <alignment horizontal="center" vertical="center" wrapText="1"/>
    </xf>
    <xf numFmtId="2" fontId="2" fillId="2" borderId="34" xfId="0" applyNumberFormat="1" applyFont="1" applyFill="1" applyBorder="1" applyAlignment="1">
      <alignment horizontal="center" vertical="center" wrapText="1"/>
    </xf>
    <xf numFmtId="2" fontId="2" fillId="2" borderId="16" xfId="0" applyNumberFormat="1" applyFont="1" applyFill="1" applyBorder="1" applyAlignment="1">
      <alignment horizontal="center" vertical="center" wrapText="1"/>
    </xf>
    <xf numFmtId="2" fontId="2" fillId="2" borderId="14" xfId="0" applyNumberFormat="1" applyFont="1" applyFill="1" applyBorder="1" applyAlignment="1">
      <alignment horizontal="center" vertical="center" wrapText="1"/>
    </xf>
    <xf numFmtId="0" fontId="2" fillId="3" borderId="42" xfId="0" applyFont="1" applyFill="1" applyBorder="1" applyAlignment="1">
      <alignment horizontal="center" vertical="center"/>
    </xf>
    <xf numFmtId="0" fontId="2" fillId="3" borderId="43"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 xfId="0" applyFont="1" applyBorder="1" applyAlignment="1">
      <alignment horizontal="center" vertical="center" wrapText="1"/>
    </xf>
    <xf numFmtId="2" fontId="2" fillId="2" borderId="2" xfId="0" applyNumberFormat="1" applyFont="1" applyFill="1" applyBorder="1" applyAlignment="1">
      <alignment horizontal="center" vertical="center" wrapText="1"/>
    </xf>
    <xf numFmtId="2" fontId="2" fillId="2" borderId="20"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3" xfId="0" applyFont="1" applyBorder="1" applyAlignment="1">
      <alignment horizontal="center" vertical="center" wrapText="1"/>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2" fontId="1" fillId="2" borderId="15" xfId="0" applyNumberFormat="1" applyFont="1" applyFill="1" applyBorder="1" applyAlignment="1">
      <alignment horizontal="center" vertical="center" wrapText="1"/>
    </xf>
    <xf numFmtId="2" fontId="1" fillId="2" borderId="14" xfId="0" applyNumberFormat="1" applyFont="1" applyFill="1" applyBorder="1" applyAlignment="1">
      <alignment horizontal="center" vertical="center" wrapText="1"/>
    </xf>
    <xf numFmtId="2" fontId="2" fillId="2" borderId="15" xfId="0" applyNumberFormat="1" applyFont="1" applyFill="1" applyBorder="1" applyAlignment="1">
      <alignment horizontal="center" vertical="center" wrapText="1"/>
    </xf>
    <xf numFmtId="0" fontId="4" fillId="4" borderId="40" xfId="0" applyFont="1" applyFill="1" applyBorder="1" applyAlignment="1">
      <alignment horizontal="center" vertical="center"/>
    </xf>
    <xf numFmtId="0" fontId="4" fillId="4" borderId="41" xfId="0" applyFont="1" applyFill="1" applyBorder="1" applyAlignment="1">
      <alignment horizontal="center" vertical="center"/>
    </xf>
    <xf numFmtId="0" fontId="8" fillId="0" borderId="5" xfId="0" applyFont="1" applyBorder="1" applyAlignment="1">
      <alignment horizontal="left" vertical="top" wrapText="1"/>
    </xf>
    <xf numFmtId="0" fontId="1" fillId="0" borderId="5" xfId="0" applyFont="1" applyBorder="1" applyAlignment="1">
      <alignment horizontal="left" vertical="top" wrapText="1"/>
    </xf>
    <xf numFmtId="0" fontId="2" fillId="3" borderId="13" xfId="0" applyFont="1" applyFill="1" applyBorder="1" applyAlignment="1">
      <alignment horizontal="center" vertical="center"/>
    </xf>
    <xf numFmtId="0" fontId="2" fillId="3" borderId="0" xfId="0" applyFont="1" applyFill="1" applyAlignment="1">
      <alignment horizontal="center" vertical="center"/>
    </xf>
    <xf numFmtId="0" fontId="2" fillId="3" borderId="12" xfId="0" applyFont="1" applyFill="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top"/>
    </xf>
    <xf numFmtId="0" fontId="1" fillId="0" borderId="23"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26" xfId="0" applyFont="1" applyBorder="1" applyAlignment="1">
      <alignment horizontal="center" vertical="center" shrinkToFit="1"/>
    </xf>
    <xf numFmtId="1" fontId="1" fillId="0" borderId="5" xfId="0" applyNumberFormat="1" applyFont="1" applyBorder="1" applyAlignment="1" applyProtection="1">
      <alignment horizontal="center" vertical="center" wrapText="1"/>
      <protection locked="0"/>
    </xf>
    <xf numFmtId="1" fontId="1" fillId="0" borderId="1" xfId="0" applyNumberFormat="1" applyFont="1" applyBorder="1" applyAlignment="1">
      <alignment horizontal="center" vertical="center" wrapText="1"/>
    </xf>
    <xf numFmtId="0" fontId="1" fillId="0" borderId="27" xfId="0" applyFont="1" applyBorder="1" applyAlignment="1">
      <alignment horizontal="center" vertical="center" shrinkToFit="1"/>
    </xf>
    <xf numFmtId="0" fontId="1" fillId="0" borderId="28" xfId="0" applyFont="1" applyBorder="1" applyAlignment="1">
      <alignment horizontal="center" vertical="center" shrinkToFit="1"/>
    </xf>
    <xf numFmtId="0" fontId="1" fillId="0" borderId="29" xfId="0" applyFont="1" applyBorder="1" applyAlignment="1">
      <alignment horizontal="center" vertical="center" shrinkToFi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center"/>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 xfId="0" applyFont="1" applyBorder="1" applyAlignment="1">
      <alignment horizontal="center" vertical="center"/>
    </xf>
    <xf numFmtId="1" fontId="1" fillId="0" borderId="11" xfId="0" applyNumberFormat="1" applyFont="1" applyBorder="1" applyAlignment="1" applyProtection="1">
      <alignment horizontal="center" vertical="center" wrapText="1"/>
      <protection locked="0"/>
    </xf>
    <xf numFmtId="1" fontId="1" fillId="0" borderId="6" xfId="0" applyNumberFormat="1" applyFont="1" applyBorder="1" applyAlignment="1" applyProtection="1">
      <alignment horizontal="center" vertical="center" wrapText="1"/>
      <protection locked="0"/>
    </xf>
    <xf numFmtId="1" fontId="1"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xf>
    <xf numFmtId="0" fontId="1" fillId="0" borderId="0" xfId="0" applyFont="1" applyAlignment="1">
      <alignment horizontal="left" vertical="center" wrapText="1"/>
    </xf>
    <xf numFmtId="0" fontId="2" fillId="3" borderId="5" xfId="0" applyFont="1" applyFill="1" applyBorder="1" applyAlignment="1">
      <alignment horizontal="center"/>
    </xf>
    <xf numFmtId="0" fontId="1" fillId="0" borderId="5" xfId="0" applyFont="1" applyBorder="1" applyAlignment="1">
      <alignment horizontal="left" wrapText="1"/>
    </xf>
    <xf numFmtId="0" fontId="1" fillId="0" borderId="33" xfId="0" applyFont="1" applyBorder="1" applyAlignment="1">
      <alignment horizontal="center"/>
    </xf>
    <xf numFmtId="0" fontId="1" fillId="0" borderId="0" xfId="0" applyFont="1" applyAlignment="1">
      <alignment horizontal="center" vertical="center" wrapText="1"/>
    </xf>
    <xf numFmtId="0" fontId="7" fillId="5" borderId="1" xfId="1" applyFont="1" applyFill="1" applyBorder="1" applyAlignment="1">
      <alignment horizont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3" fillId="0" borderId="1" xfId="0" applyFont="1" applyBorder="1" applyAlignment="1">
      <alignment horizontal="left" vertical="center" wrapText="1"/>
    </xf>
    <xf numFmtId="0" fontId="1" fillId="0" borderId="1" xfId="0" applyFont="1" applyBorder="1" applyAlignment="1">
      <alignment horizontal="left" wrapText="1"/>
    </xf>
    <xf numFmtId="0" fontId="1" fillId="0" borderId="21"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9" xfId="0" applyFont="1" applyBorder="1" applyAlignment="1">
      <alignment horizontal="center" vertical="center" wrapText="1"/>
    </xf>
  </cellXfs>
  <cellStyles count="3">
    <cellStyle name="Heading 1" xfId="1" builtinId="16"/>
    <cellStyle name="Heading 2" xfId="2"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11461-A29D-4133-8C44-7A851C4968F7}">
  <sheetPr>
    <pageSetUpPr fitToPage="1"/>
  </sheetPr>
  <dimension ref="A1:T92"/>
  <sheetViews>
    <sheetView tabSelected="1" zoomScale="85" zoomScaleNormal="85" zoomScalePageLayoutView="60" workbookViewId="0">
      <selection activeCell="N8" sqref="N8"/>
    </sheetView>
  </sheetViews>
  <sheetFormatPr defaultColWidth="9.140625" defaultRowHeight="18" x14ac:dyDescent="0.35"/>
  <cols>
    <col min="1" max="1" width="23.140625" style="7" customWidth="1"/>
    <col min="2" max="2" width="18.5703125" style="7" customWidth="1"/>
    <col min="3" max="3" width="9.42578125" style="7" customWidth="1"/>
    <col min="4" max="4" width="18.42578125" style="7" customWidth="1"/>
    <col min="5" max="5" width="8.5703125" style="7" customWidth="1"/>
    <col min="6" max="6" width="7.28515625" style="7" customWidth="1"/>
    <col min="7" max="7" width="20.42578125" style="7" customWidth="1"/>
    <col min="8" max="8" width="14.28515625" style="7" customWidth="1"/>
    <col min="9" max="9" width="16.85546875" style="7" customWidth="1"/>
    <col min="10" max="10" width="21.5703125" style="7" customWidth="1"/>
    <col min="11" max="11" width="13.140625" style="7" customWidth="1"/>
    <col min="12" max="12" width="35.5703125" style="7" customWidth="1"/>
    <col min="13" max="13" width="16.28515625" style="7" customWidth="1"/>
    <col min="14" max="14" width="16.85546875" style="7" customWidth="1"/>
    <col min="15" max="15" width="19" style="7" customWidth="1"/>
    <col min="16" max="16384" width="9.140625" style="7"/>
  </cols>
  <sheetData>
    <row r="1" spans="1:20" s="2" customFormat="1" ht="19.5" customHeight="1" x14ac:dyDescent="0.2">
      <c r="A1" s="82" t="s">
        <v>7</v>
      </c>
      <c r="B1" s="83"/>
      <c r="C1" s="83"/>
      <c r="D1" s="83"/>
      <c r="E1" s="83"/>
      <c r="F1" s="83"/>
      <c r="G1" s="83"/>
      <c r="H1" s="83"/>
      <c r="I1" s="83"/>
      <c r="J1" s="83"/>
      <c r="K1" s="83"/>
      <c r="L1" s="84"/>
      <c r="M1" s="1"/>
      <c r="N1" s="1"/>
      <c r="O1" s="1"/>
      <c r="P1" s="1"/>
      <c r="Q1" s="1"/>
      <c r="R1" s="1"/>
      <c r="S1" s="1"/>
      <c r="T1" s="1"/>
    </row>
    <row r="2" spans="1:20" s="2" customFormat="1" ht="9" customHeight="1" x14ac:dyDescent="0.2">
      <c r="A2" s="48"/>
      <c r="B2" s="48"/>
      <c r="C2" s="48"/>
      <c r="D2" s="48"/>
      <c r="E2" s="48"/>
      <c r="F2" s="48"/>
      <c r="G2" s="48"/>
      <c r="H2" s="48"/>
      <c r="I2" s="48"/>
      <c r="J2" s="48"/>
      <c r="K2" s="48"/>
      <c r="L2" s="48"/>
      <c r="M2" s="48"/>
      <c r="N2" s="1"/>
      <c r="O2" s="1"/>
      <c r="P2" s="1"/>
      <c r="Q2" s="1"/>
      <c r="R2" s="1"/>
      <c r="S2" s="1"/>
      <c r="T2" s="1"/>
    </row>
    <row r="3" spans="1:20" s="2" customFormat="1" ht="16.350000000000001" customHeight="1" x14ac:dyDescent="0.2">
      <c r="A3" s="3" t="s">
        <v>8</v>
      </c>
      <c r="B3" s="85"/>
      <c r="C3" s="86"/>
      <c r="D3" s="86"/>
      <c r="E3" s="86"/>
      <c r="F3" s="87"/>
      <c r="G3" s="4" t="s">
        <v>12</v>
      </c>
      <c r="H3" s="15"/>
      <c r="I3" s="4"/>
      <c r="J3" s="3" t="s">
        <v>14</v>
      </c>
      <c r="K3" s="16"/>
      <c r="L3" s="5"/>
      <c r="M3" s="5"/>
      <c r="O3" s="8"/>
      <c r="P3" s="58"/>
      <c r="Q3" s="58"/>
    </row>
    <row r="4" spans="1:20" s="2" customFormat="1" ht="6" customHeight="1" x14ac:dyDescent="0.2">
      <c r="A4" s="3"/>
      <c r="B4" s="49"/>
      <c r="C4" s="49"/>
      <c r="D4" s="49"/>
      <c r="E4" s="49"/>
      <c r="F4" s="49"/>
      <c r="G4" s="49"/>
      <c r="H4" s="4"/>
      <c r="I4" s="17"/>
      <c r="J4" s="5"/>
      <c r="K4" s="6"/>
      <c r="L4" s="6"/>
      <c r="N4" s="8"/>
      <c r="O4" s="49"/>
      <c r="P4" s="49"/>
    </row>
    <row r="5" spans="1:20" s="2" customFormat="1" ht="18" customHeight="1" x14ac:dyDescent="0.2">
      <c r="A5" s="3" t="s">
        <v>9</v>
      </c>
      <c r="B5" s="59" t="s">
        <v>11</v>
      </c>
      <c r="C5" s="60"/>
      <c r="D5" s="60"/>
      <c r="E5" s="60"/>
      <c r="F5" s="61"/>
      <c r="G5" s="4" t="s">
        <v>13</v>
      </c>
      <c r="H5" s="62" t="s">
        <v>161</v>
      </c>
      <c r="I5" s="63"/>
      <c r="J5" s="5" t="s">
        <v>15</v>
      </c>
      <c r="K5" s="16"/>
      <c r="N5" s="49"/>
      <c r="O5" s="49"/>
    </row>
    <row r="6" spans="1:20" s="2" customFormat="1" ht="18" customHeight="1" x14ac:dyDescent="0.2">
      <c r="A6" s="8" t="s">
        <v>10</v>
      </c>
      <c r="B6" s="79"/>
      <c r="C6" s="80"/>
      <c r="D6" s="80"/>
      <c r="E6" s="80"/>
      <c r="F6" s="80"/>
      <c r="G6" s="80"/>
      <c r="H6" s="80"/>
      <c r="I6" s="81"/>
      <c r="J6" s="52"/>
      <c r="K6" s="52"/>
      <c r="N6" s="49"/>
      <c r="O6" s="49"/>
    </row>
    <row r="7" spans="1:20" s="2" customFormat="1" ht="37.5" customHeight="1" x14ac:dyDescent="0.2">
      <c r="A7" s="64" t="s">
        <v>205</v>
      </c>
      <c r="B7" s="65"/>
      <c r="C7" s="65"/>
      <c r="D7" s="65"/>
      <c r="E7" s="65"/>
      <c r="F7" s="65"/>
      <c r="G7" s="65"/>
      <c r="H7" s="65"/>
      <c r="I7" s="65"/>
      <c r="J7" s="65"/>
      <c r="K7" s="65"/>
      <c r="L7" s="66"/>
      <c r="M7" s="9"/>
      <c r="N7" s="9"/>
      <c r="O7" s="49"/>
    </row>
    <row r="8" spans="1:20" s="2" customFormat="1" ht="285.75" customHeight="1" x14ac:dyDescent="0.2">
      <c r="A8" s="67"/>
      <c r="B8" s="68"/>
      <c r="C8" s="68"/>
      <c r="D8" s="68"/>
      <c r="E8" s="68"/>
      <c r="F8" s="68"/>
      <c r="G8" s="68"/>
      <c r="H8" s="68"/>
      <c r="I8" s="68"/>
      <c r="J8" s="68"/>
      <c r="K8" s="68"/>
      <c r="L8" s="69"/>
      <c r="M8" s="9"/>
      <c r="N8" s="9"/>
      <c r="O8" s="49"/>
    </row>
    <row r="9" spans="1:20" x14ac:dyDescent="0.35">
      <c r="A9" s="70" t="s">
        <v>16</v>
      </c>
      <c r="B9" s="71"/>
      <c r="C9" s="71"/>
      <c r="D9" s="71"/>
      <c r="E9" s="71"/>
      <c r="F9" s="71"/>
      <c r="G9" s="71"/>
      <c r="H9" s="71"/>
      <c r="I9" s="71"/>
      <c r="J9" s="71"/>
      <c r="K9" s="71"/>
      <c r="L9" s="72"/>
    </row>
    <row r="10" spans="1:20" ht="45.75" customHeight="1" x14ac:dyDescent="0.35">
      <c r="A10" s="73" t="s">
        <v>17</v>
      </c>
      <c r="B10" s="74"/>
      <c r="C10" s="73" t="s">
        <v>18</v>
      </c>
      <c r="D10" s="74"/>
      <c r="E10" s="75" t="s">
        <v>19</v>
      </c>
      <c r="F10" s="76"/>
      <c r="G10" s="75" t="s">
        <v>20</v>
      </c>
      <c r="H10" s="76"/>
      <c r="I10" s="75" t="s">
        <v>21</v>
      </c>
      <c r="J10" s="76"/>
      <c r="K10" s="77" t="s">
        <v>0</v>
      </c>
      <c r="L10" s="78"/>
    </row>
    <row r="11" spans="1:20" ht="36" customHeight="1" x14ac:dyDescent="0.35">
      <c r="A11" s="96" t="s">
        <v>22</v>
      </c>
      <c r="B11" s="97"/>
      <c r="C11" s="96" t="s">
        <v>23</v>
      </c>
      <c r="D11" s="97"/>
      <c r="E11" s="98"/>
      <c r="F11" s="99"/>
      <c r="G11" s="90"/>
      <c r="H11" s="91"/>
      <c r="I11" s="92">
        <f t="shared" ref="I11:I20" si="0">SUM(E11*G11)</f>
        <v>0</v>
      </c>
      <c r="J11" s="93"/>
      <c r="K11" s="94" t="s">
        <v>204</v>
      </c>
      <c r="L11" s="95"/>
    </row>
    <row r="12" spans="1:20" ht="15.6" customHeight="1" x14ac:dyDescent="0.35">
      <c r="A12" s="88" t="s">
        <v>24</v>
      </c>
      <c r="B12" s="89"/>
      <c r="C12" s="88" t="s">
        <v>25</v>
      </c>
      <c r="D12" s="89"/>
      <c r="E12" s="90"/>
      <c r="F12" s="91"/>
      <c r="G12" s="90"/>
      <c r="H12" s="91"/>
      <c r="I12" s="92">
        <f t="shared" si="0"/>
        <v>0</v>
      </c>
      <c r="J12" s="93"/>
      <c r="K12" s="94" t="s">
        <v>204</v>
      </c>
      <c r="L12" s="95"/>
    </row>
    <row r="13" spans="1:20" ht="15.6" customHeight="1" x14ac:dyDescent="0.35">
      <c r="A13" s="88" t="s">
        <v>26</v>
      </c>
      <c r="B13" s="89"/>
      <c r="C13" s="88" t="s">
        <v>25</v>
      </c>
      <c r="D13" s="89"/>
      <c r="E13" s="90"/>
      <c r="F13" s="91"/>
      <c r="G13" s="90"/>
      <c r="H13" s="91"/>
      <c r="I13" s="92">
        <f t="shared" si="0"/>
        <v>0</v>
      </c>
      <c r="J13" s="93"/>
      <c r="K13" s="94" t="s">
        <v>204</v>
      </c>
      <c r="L13" s="95"/>
    </row>
    <row r="14" spans="1:20" ht="18" customHeight="1" x14ac:dyDescent="0.35">
      <c r="A14" s="88" t="s">
        <v>27</v>
      </c>
      <c r="B14" s="89"/>
      <c r="C14" s="88" t="s">
        <v>28</v>
      </c>
      <c r="D14" s="89"/>
      <c r="E14" s="90"/>
      <c r="F14" s="91"/>
      <c r="G14" s="90"/>
      <c r="H14" s="91"/>
      <c r="I14" s="92">
        <f t="shared" si="0"/>
        <v>0</v>
      </c>
      <c r="J14" s="93"/>
      <c r="K14" s="94" t="s">
        <v>204</v>
      </c>
      <c r="L14" s="95"/>
    </row>
    <row r="15" spans="1:20" ht="96.75" customHeight="1" x14ac:dyDescent="0.35">
      <c r="A15" s="100" t="s">
        <v>29</v>
      </c>
      <c r="B15" s="101"/>
      <c r="C15" s="100" t="s">
        <v>206</v>
      </c>
      <c r="D15" s="101"/>
      <c r="E15" s="90"/>
      <c r="F15" s="91"/>
      <c r="G15" s="90"/>
      <c r="H15" s="91"/>
      <c r="I15" s="92">
        <f t="shared" si="0"/>
        <v>0</v>
      </c>
      <c r="J15" s="93"/>
      <c r="K15" s="94" t="s">
        <v>204</v>
      </c>
      <c r="L15" s="95"/>
    </row>
    <row r="16" spans="1:20" ht="18" customHeight="1" x14ac:dyDescent="0.35">
      <c r="A16" s="88" t="s">
        <v>30</v>
      </c>
      <c r="B16" s="89"/>
      <c r="C16" s="88" t="s">
        <v>31</v>
      </c>
      <c r="D16" s="89"/>
      <c r="E16" s="90"/>
      <c r="F16" s="91"/>
      <c r="G16" s="90"/>
      <c r="H16" s="91"/>
      <c r="I16" s="92">
        <f t="shared" si="0"/>
        <v>0</v>
      </c>
      <c r="J16" s="93"/>
      <c r="K16" s="94" t="s">
        <v>204</v>
      </c>
      <c r="L16" s="95"/>
    </row>
    <row r="17" spans="1:13" ht="18" customHeight="1" x14ac:dyDescent="0.35">
      <c r="A17" s="88" t="s">
        <v>32</v>
      </c>
      <c r="B17" s="89"/>
      <c r="C17" s="88" t="s">
        <v>28</v>
      </c>
      <c r="D17" s="89"/>
      <c r="E17" s="90"/>
      <c r="F17" s="91"/>
      <c r="G17" s="90"/>
      <c r="H17" s="91"/>
      <c r="I17" s="92">
        <f t="shared" si="0"/>
        <v>0</v>
      </c>
      <c r="J17" s="93"/>
      <c r="K17" s="94" t="s">
        <v>204</v>
      </c>
      <c r="L17" s="95"/>
    </row>
    <row r="18" spans="1:13" ht="18" customHeight="1" x14ac:dyDescent="0.35">
      <c r="A18" s="88" t="s">
        <v>33</v>
      </c>
      <c r="B18" s="89"/>
      <c r="C18" s="88" t="s">
        <v>31</v>
      </c>
      <c r="D18" s="89"/>
      <c r="E18" s="90"/>
      <c r="F18" s="91"/>
      <c r="G18" s="90"/>
      <c r="H18" s="91"/>
      <c r="I18" s="92">
        <f t="shared" si="0"/>
        <v>0</v>
      </c>
      <c r="J18" s="93"/>
      <c r="K18" s="94" t="s">
        <v>204</v>
      </c>
      <c r="L18" s="95"/>
    </row>
    <row r="19" spans="1:13" ht="18" customHeight="1" x14ac:dyDescent="0.35">
      <c r="A19" s="88" t="s">
        <v>34</v>
      </c>
      <c r="B19" s="89"/>
      <c r="C19" s="88" t="s">
        <v>35</v>
      </c>
      <c r="D19" s="89"/>
      <c r="E19" s="90"/>
      <c r="F19" s="91"/>
      <c r="G19" s="90"/>
      <c r="H19" s="91"/>
      <c r="I19" s="92">
        <f t="shared" si="0"/>
        <v>0</v>
      </c>
      <c r="J19" s="93"/>
      <c r="K19" s="94" t="s">
        <v>204</v>
      </c>
      <c r="L19" s="95"/>
    </row>
    <row r="20" spans="1:13" ht="18" customHeight="1" x14ac:dyDescent="0.35">
      <c r="A20" s="88" t="s">
        <v>36</v>
      </c>
      <c r="B20" s="89"/>
      <c r="C20" s="88" t="s">
        <v>37</v>
      </c>
      <c r="D20" s="89"/>
      <c r="E20" s="90"/>
      <c r="F20" s="91"/>
      <c r="G20" s="90"/>
      <c r="H20" s="91"/>
      <c r="I20" s="92">
        <f t="shared" si="0"/>
        <v>0</v>
      </c>
      <c r="J20" s="93"/>
      <c r="K20" s="94" t="s">
        <v>204</v>
      </c>
      <c r="L20" s="95"/>
    </row>
    <row r="21" spans="1:13" x14ac:dyDescent="0.35">
      <c r="A21" s="88" t="s">
        <v>38</v>
      </c>
      <c r="B21" s="89"/>
      <c r="C21" s="88" t="s">
        <v>1</v>
      </c>
      <c r="D21" s="89"/>
      <c r="E21" s="90"/>
      <c r="F21" s="91"/>
      <c r="G21" s="90"/>
      <c r="H21" s="91"/>
      <c r="I21" s="92">
        <f>SUM(E21*G21)</f>
        <v>0</v>
      </c>
      <c r="J21" s="93"/>
      <c r="K21" s="94" t="s">
        <v>204</v>
      </c>
      <c r="L21" s="95"/>
    </row>
    <row r="22" spans="1:13" ht="18.75" customHeight="1" x14ac:dyDescent="0.35">
      <c r="A22" s="88" t="s">
        <v>39</v>
      </c>
      <c r="B22" s="89"/>
      <c r="C22" s="88" t="s">
        <v>1</v>
      </c>
      <c r="D22" s="89"/>
      <c r="E22" s="90"/>
      <c r="F22" s="91"/>
      <c r="G22" s="90"/>
      <c r="H22" s="91"/>
      <c r="I22" s="92">
        <f>SUM(E22*G22)</f>
        <v>0</v>
      </c>
      <c r="J22" s="93"/>
      <c r="K22" s="102" t="s">
        <v>204</v>
      </c>
      <c r="L22" s="103"/>
    </row>
    <row r="23" spans="1:13" ht="37.5" customHeight="1" x14ac:dyDescent="0.35">
      <c r="A23" s="104" t="s">
        <v>65</v>
      </c>
      <c r="B23" s="105"/>
      <c r="C23" s="105"/>
      <c r="E23" s="18">
        <f>CEILING(ROUND(SUM(I11:I22)/60,2),0.25)</f>
        <v>0</v>
      </c>
      <c r="F23" s="19"/>
      <c r="G23" s="104" t="s">
        <v>40</v>
      </c>
      <c r="H23" s="105"/>
      <c r="I23" s="106"/>
      <c r="J23" s="2"/>
      <c r="K23" s="107"/>
      <c r="L23" s="108"/>
    </row>
    <row r="24" spans="1:13" x14ac:dyDescent="0.35">
      <c r="A24" s="109" t="s">
        <v>41</v>
      </c>
      <c r="B24" s="110"/>
      <c r="C24" s="110"/>
      <c r="D24" s="110"/>
      <c r="E24" s="110"/>
      <c r="F24" s="110"/>
      <c r="G24" s="110"/>
      <c r="H24" s="110"/>
      <c r="I24" s="110"/>
      <c r="J24" s="110"/>
      <c r="K24" s="110"/>
      <c r="L24" s="111"/>
      <c r="M24" s="20"/>
    </row>
    <row r="25" spans="1:13" ht="36" customHeight="1" x14ac:dyDescent="0.35">
      <c r="A25" s="112" t="s">
        <v>17</v>
      </c>
      <c r="B25" s="113"/>
      <c r="C25" s="73" t="s">
        <v>18</v>
      </c>
      <c r="D25" s="74"/>
      <c r="E25" s="75" t="s">
        <v>19</v>
      </c>
      <c r="F25" s="76"/>
      <c r="G25" s="75" t="s">
        <v>20</v>
      </c>
      <c r="H25" s="76"/>
      <c r="I25" s="75" t="s">
        <v>21</v>
      </c>
      <c r="J25" s="76"/>
      <c r="K25" s="77" t="s">
        <v>0</v>
      </c>
      <c r="L25" s="78"/>
    </row>
    <row r="26" spans="1:13" ht="18" customHeight="1" x14ac:dyDescent="0.35">
      <c r="A26" s="114" t="s">
        <v>24</v>
      </c>
      <c r="B26" s="115"/>
      <c r="C26" s="120" t="s">
        <v>42</v>
      </c>
      <c r="D26" s="78"/>
      <c r="E26" s="98"/>
      <c r="F26" s="99"/>
      <c r="G26" s="90"/>
      <c r="H26" s="91"/>
      <c r="I26" s="92">
        <f t="shared" ref="I26:I35" si="1">SUM(E26*G26)</f>
        <v>0</v>
      </c>
      <c r="J26" s="93"/>
      <c r="K26" s="118" t="s">
        <v>204</v>
      </c>
      <c r="L26" s="119"/>
    </row>
    <row r="27" spans="1:13" ht="42.75" customHeight="1" x14ac:dyDescent="0.35">
      <c r="A27" s="114" t="s">
        <v>43</v>
      </c>
      <c r="B27" s="115"/>
      <c r="C27" s="116" t="s">
        <v>67</v>
      </c>
      <c r="D27" s="117"/>
      <c r="E27" s="98"/>
      <c r="F27" s="99"/>
      <c r="G27" s="90"/>
      <c r="H27" s="91"/>
      <c r="I27" s="92">
        <f t="shared" si="1"/>
        <v>0</v>
      </c>
      <c r="J27" s="93"/>
      <c r="K27" s="118" t="s">
        <v>204</v>
      </c>
      <c r="L27" s="119"/>
    </row>
    <row r="28" spans="1:13" ht="18.75" customHeight="1" x14ac:dyDescent="0.35">
      <c r="A28" s="114" t="s">
        <v>44</v>
      </c>
      <c r="B28" s="115"/>
      <c r="C28" s="120" t="s">
        <v>45</v>
      </c>
      <c r="D28" s="78"/>
      <c r="E28" s="98"/>
      <c r="F28" s="99"/>
      <c r="G28" s="90"/>
      <c r="H28" s="91"/>
      <c r="I28" s="92">
        <f t="shared" si="1"/>
        <v>0</v>
      </c>
      <c r="J28" s="93"/>
      <c r="K28" s="118" t="s">
        <v>204</v>
      </c>
      <c r="L28" s="119"/>
    </row>
    <row r="29" spans="1:13" ht="18.75" customHeight="1" x14ac:dyDescent="0.35">
      <c r="A29" s="114" t="s">
        <v>46</v>
      </c>
      <c r="B29" s="115"/>
      <c r="C29" s="120" t="s">
        <v>45</v>
      </c>
      <c r="D29" s="78"/>
      <c r="E29" s="98"/>
      <c r="F29" s="99"/>
      <c r="G29" s="90"/>
      <c r="H29" s="91"/>
      <c r="I29" s="92">
        <f t="shared" si="1"/>
        <v>0</v>
      </c>
      <c r="J29" s="93"/>
      <c r="K29" s="118" t="s">
        <v>204</v>
      </c>
      <c r="L29" s="119"/>
    </row>
    <row r="30" spans="1:13" ht="50.25" customHeight="1" x14ac:dyDescent="0.35">
      <c r="A30" s="114" t="s">
        <v>47</v>
      </c>
      <c r="B30" s="115"/>
      <c r="C30" s="121" t="s">
        <v>66</v>
      </c>
      <c r="D30" s="97"/>
      <c r="E30" s="98"/>
      <c r="F30" s="99"/>
      <c r="G30" s="90"/>
      <c r="H30" s="91"/>
      <c r="I30" s="92">
        <f t="shared" si="1"/>
        <v>0</v>
      </c>
      <c r="J30" s="93"/>
      <c r="K30" s="118" t="s">
        <v>204</v>
      </c>
      <c r="L30" s="119"/>
    </row>
    <row r="31" spans="1:13" ht="18.75" customHeight="1" x14ac:dyDescent="0.35">
      <c r="A31" s="114" t="s">
        <v>48</v>
      </c>
      <c r="B31" s="115"/>
      <c r="C31" s="120" t="s">
        <v>49</v>
      </c>
      <c r="D31" s="78"/>
      <c r="E31" s="98"/>
      <c r="F31" s="99"/>
      <c r="G31" s="90"/>
      <c r="H31" s="91"/>
      <c r="I31" s="92">
        <f t="shared" si="1"/>
        <v>0</v>
      </c>
      <c r="J31" s="93"/>
      <c r="K31" s="118" t="s">
        <v>204</v>
      </c>
      <c r="L31" s="119"/>
    </row>
    <row r="32" spans="1:13" ht="18" customHeight="1" x14ac:dyDescent="0.35">
      <c r="A32" s="122" t="s">
        <v>50</v>
      </c>
      <c r="B32" s="123"/>
      <c r="C32" s="120" t="s">
        <v>1</v>
      </c>
      <c r="D32" s="78"/>
      <c r="E32" s="98"/>
      <c r="F32" s="99"/>
      <c r="G32" s="90"/>
      <c r="H32" s="91"/>
      <c r="I32" s="92">
        <f t="shared" si="1"/>
        <v>0</v>
      </c>
      <c r="J32" s="93"/>
      <c r="K32" s="118" t="s">
        <v>204</v>
      </c>
      <c r="L32" s="119"/>
    </row>
    <row r="33" spans="1:13" ht="18.75" customHeight="1" x14ac:dyDescent="0.35">
      <c r="A33" s="114" t="s">
        <v>51</v>
      </c>
      <c r="B33" s="115"/>
      <c r="C33" s="120" t="s">
        <v>52</v>
      </c>
      <c r="D33" s="78"/>
      <c r="E33" s="98"/>
      <c r="F33" s="99"/>
      <c r="G33" s="90"/>
      <c r="H33" s="91"/>
      <c r="I33" s="92">
        <f t="shared" si="1"/>
        <v>0</v>
      </c>
      <c r="J33" s="93"/>
      <c r="K33" s="118" t="s">
        <v>204</v>
      </c>
      <c r="L33" s="119"/>
    </row>
    <row r="34" spans="1:13" x14ac:dyDescent="0.35">
      <c r="A34" s="114" t="s">
        <v>53</v>
      </c>
      <c r="B34" s="115"/>
      <c r="C34" s="120" t="s">
        <v>1</v>
      </c>
      <c r="D34" s="78"/>
      <c r="E34" s="98"/>
      <c r="F34" s="99"/>
      <c r="G34" s="90"/>
      <c r="H34" s="91"/>
      <c r="I34" s="92">
        <f t="shared" si="1"/>
        <v>0</v>
      </c>
      <c r="J34" s="93"/>
      <c r="K34" s="118" t="s">
        <v>204</v>
      </c>
      <c r="L34" s="119"/>
    </row>
    <row r="35" spans="1:13" x14ac:dyDescent="0.35">
      <c r="A35" s="124" t="s">
        <v>54</v>
      </c>
      <c r="B35" s="125"/>
      <c r="C35" s="120" t="s">
        <v>1</v>
      </c>
      <c r="D35" s="78"/>
      <c r="E35" s="98"/>
      <c r="F35" s="99"/>
      <c r="G35" s="90"/>
      <c r="H35" s="91"/>
      <c r="I35" s="92">
        <f t="shared" si="1"/>
        <v>0</v>
      </c>
      <c r="J35" s="93"/>
      <c r="K35" s="118" t="s">
        <v>204</v>
      </c>
      <c r="L35" s="119"/>
    </row>
    <row r="36" spans="1:13" ht="18.75" customHeight="1" x14ac:dyDescent="0.35">
      <c r="A36" s="114" t="s">
        <v>55</v>
      </c>
      <c r="B36" s="115"/>
      <c r="C36" s="120" t="s">
        <v>56</v>
      </c>
      <c r="D36" s="78"/>
      <c r="E36" s="98"/>
      <c r="F36" s="99"/>
      <c r="G36" s="90"/>
      <c r="H36" s="91"/>
      <c r="I36" s="92">
        <f>SUM(E36*G36)</f>
        <v>0</v>
      </c>
      <c r="J36" s="93"/>
      <c r="K36" s="118" t="s">
        <v>204</v>
      </c>
      <c r="L36" s="119"/>
    </row>
    <row r="37" spans="1:13" ht="18" customHeight="1" x14ac:dyDescent="0.35">
      <c r="A37" s="122" t="s">
        <v>57</v>
      </c>
      <c r="B37" s="123"/>
      <c r="C37" s="120" t="s">
        <v>1</v>
      </c>
      <c r="D37" s="78"/>
      <c r="E37" s="98"/>
      <c r="F37" s="99"/>
      <c r="G37" s="90"/>
      <c r="H37" s="91"/>
      <c r="I37" s="92">
        <f>SUM(E37*G37)</f>
        <v>0</v>
      </c>
      <c r="J37" s="93"/>
      <c r="K37" s="118" t="s">
        <v>204</v>
      </c>
      <c r="L37" s="119"/>
    </row>
    <row r="38" spans="1:13" ht="30" customHeight="1" x14ac:dyDescent="0.35">
      <c r="A38" s="122" t="s">
        <v>58</v>
      </c>
      <c r="B38" s="123"/>
      <c r="C38" s="128" t="s">
        <v>1</v>
      </c>
      <c r="D38" s="129"/>
      <c r="E38" s="98"/>
      <c r="F38" s="99"/>
      <c r="G38" s="90"/>
      <c r="H38" s="91"/>
      <c r="I38" s="92">
        <f t="shared" ref="I38:I40" si="2">SUM(E38*G38)</f>
        <v>0</v>
      </c>
      <c r="J38" s="93"/>
      <c r="K38" s="118" t="s">
        <v>204</v>
      </c>
      <c r="L38" s="119"/>
    </row>
    <row r="39" spans="1:13" ht="18.75" customHeight="1" x14ac:dyDescent="0.35">
      <c r="A39" s="126" t="s">
        <v>59</v>
      </c>
      <c r="B39" s="127"/>
      <c r="C39" s="120" t="s">
        <v>1</v>
      </c>
      <c r="D39" s="78"/>
      <c r="E39" s="98"/>
      <c r="F39" s="99"/>
      <c r="G39" s="90"/>
      <c r="H39" s="91"/>
      <c r="I39" s="92">
        <f t="shared" si="2"/>
        <v>0</v>
      </c>
      <c r="J39" s="93"/>
      <c r="K39" s="118" t="s">
        <v>204</v>
      </c>
      <c r="L39" s="119"/>
    </row>
    <row r="40" spans="1:13" x14ac:dyDescent="0.35">
      <c r="A40" s="147" t="s">
        <v>60</v>
      </c>
      <c r="B40" s="148"/>
      <c r="C40" s="120" t="s">
        <v>1</v>
      </c>
      <c r="D40" s="78"/>
      <c r="E40" s="98"/>
      <c r="F40" s="99"/>
      <c r="G40" s="90"/>
      <c r="H40" s="91"/>
      <c r="I40" s="92">
        <f t="shared" si="2"/>
        <v>0</v>
      </c>
      <c r="J40" s="93"/>
      <c r="K40" s="118" t="s">
        <v>204</v>
      </c>
      <c r="L40" s="119"/>
    </row>
    <row r="41" spans="1:13" ht="37.5" customHeight="1" x14ac:dyDescent="0.35">
      <c r="A41" s="130" t="s">
        <v>65</v>
      </c>
      <c r="B41" s="131"/>
      <c r="C41" s="131"/>
      <c r="D41" s="131"/>
      <c r="E41" s="131"/>
      <c r="F41" s="132"/>
      <c r="G41" s="133">
        <f>CEILING(ROUND(SUM(I26:I40)/60,2),0.25)</f>
        <v>0</v>
      </c>
      <c r="H41" s="134"/>
      <c r="I41" s="134"/>
      <c r="J41" s="134"/>
      <c r="K41" s="134"/>
      <c r="L41" s="135"/>
    </row>
    <row r="42" spans="1:13" ht="18.75" customHeight="1" x14ac:dyDescent="0.35">
      <c r="A42" s="136" t="s">
        <v>61</v>
      </c>
      <c r="B42" s="137"/>
      <c r="C42" s="137"/>
      <c r="D42" s="137"/>
      <c r="E42" s="137"/>
      <c r="F42" s="137"/>
      <c r="G42" s="137"/>
      <c r="H42" s="137"/>
      <c r="I42" s="137"/>
      <c r="J42" s="137"/>
      <c r="K42" s="137"/>
      <c r="L42" s="137"/>
      <c r="M42" s="2"/>
    </row>
    <row r="43" spans="1:13" ht="29.25" customHeight="1" x14ac:dyDescent="0.35">
      <c r="A43" s="138" t="s">
        <v>68</v>
      </c>
      <c r="B43" s="139"/>
      <c r="C43" s="139"/>
      <c r="D43" s="139"/>
      <c r="E43" s="139"/>
      <c r="F43" s="139"/>
      <c r="G43" s="139"/>
      <c r="H43" s="139"/>
      <c r="I43" s="140"/>
      <c r="J43" s="141"/>
      <c r="K43" s="142"/>
      <c r="L43" s="143"/>
    </row>
    <row r="44" spans="1:13" ht="29.25" customHeight="1" x14ac:dyDescent="0.35">
      <c r="A44" s="144" t="s">
        <v>69</v>
      </c>
      <c r="B44" s="145"/>
      <c r="C44" s="145"/>
      <c r="D44" s="145"/>
      <c r="E44" s="145"/>
      <c r="F44" s="145"/>
      <c r="G44" s="145"/>
      <c r="H44" s="145"/>
      <c r="I44" s="145"/>
      <c r="J44" s="145"/>
      <c r="K44" s="145"/>
      <c r="L44" s="146"/>
    </row>
    <row r="45" spans="1:13" ht="29.25" customHeight="1" x14ac:dyDescent="0.35">
      <c r="A45" s="138" t="s">
        <v>62</v>
      </c>
      <c r="B45" s="139"/>
      <c r="C45" s="139"/>
      <c r="D45" s="139"/>
      <c r="E45" s="139"/>
      <c r="F45" s="139"/>
      <c r="G45" s="139"/>
      <c r="H45" s="139"/>
      <c r="I45" s="140"/>
      <c r="J45" s="141">
        <f>'HMA Attestation'!I29</f>
        <v>0</v>
      </c>
      <c r="K45" s="142"/>
      <c r="L45" s="143"/>
    </row>
    <row r="46" spans="1:13" ht="18.75" customHeight="1" x14ac:dyDescent="0.35">
      <c r="A46" s="155" t="s">
        <v>63</v>
      </c>
      <c r="B46" s="156"/>
      <c r="C46" s="156"/>
      <c r="D46" s="156"/>
      <c r="E46" s="156"/>
      <c r="F46" s="156"/>
      <c r="G46" s="156"/>
      <c r="H46" s="156"/>
      <c r="I46" s="156"/>
      <c r="J46" s="156"/>
      <c r="K46" s="156"/>
      <c r="L46" s="156"/>
    </row>
    <row r="47" spans="1:13" x14ac:dyDescent="0.35">
      <c r="A47" s="149" t="s">
        <v>16</v>
      </c>
      <c r="B47" s="150"/>
      <c r="C47" s="150"/>
      <c r="D47" s="150"/>
      <c r="E47" s="150"/>
      <c r="F47" s="150"/>
      <c r="G47" s="150"/>
      <c r="H47" s="150"/>
      <c r="I47" s="150"/>
      <c r="J47" s="151"/>
      <c r="K47" s="152">
        <f>(E23-J23)</f>
        <v>0</v>
      </c>
      <c r="L47" s="153"/>
    </row>
    <row r="48" spans="1:13" ht="18" customHeight="1" x14ac:dyDescent="0.35">
      <c r="A48" s="149" t="s">
        <v>64</v>
      </c>
      <c r="B48" s="150"/>
      <c r="C48" s="150"/>
      <c r="D48" s="150"/>
      <c r="E48" s="150"/>
      <c r="F48" s="150"/>
      <c r="G48" s="150"/>
      <c r="H48" s="150"/>
      <c r="I48" s="150"/>
      <c r="J48" s="151"/>
      <c r="K48" s="152">
        <f>(J23)</f>
        <v>0</v>
      </c>
      <c r="L48" s="153"/>
    </row>
    <row r="49" spans="1:12" x14ac:dyDescent="0.35">
      <c r="A49" s="149" t="s">
        <v>41</v>
      </c>
      <c r="B49" s="150"/>
      <c r="C49" s="150"/>
      <c r="D49" s="150"/>
      <c r="E49" s="150"/>
      <c r="F49" s="150"/>
      <c r="G49" s="150"/>
      <c r="H49" s="150"/>
      <c r="I49" s="150"/>
      <c r="J49" s="151"/>
      <c r="K49" s="152">
        <f>(G41)</f>
        <v>0</v>
      </c>
      <c r="L49" s="153"/>
    </row>
    <row r="50" spans="1:12" ht="50.25" customHeight="1" x14ac:dyDescent="0.35">
      <c r="A50" s="149" t="s">
        <v>70</v>
      </c>
      <c r="B50" s="150"/>
      <c r="C50" s="150"/>
      <c r="D50" s="150"/>
      <c r="E50" s="150"/>
      <c r="F50" s="150"/>
      <c r="G50" s="150"/>
      <c r="H50" s="150"/>
      <c r="I50" s="150"/>
      <c r="J50" s="151"/>
      <c r="K50" s="152"/>
      <c r="L50" s="153"/>
    </row>
    <row r="51" spans="1:12" x14ac:dyDescent="0.35">
      <c r="A51" s="104" t="s">
        <v>2</v>
      </c>
      <c r="B51" s="105"/>
      <c r="C51" s="105"/>
      <c r="D51" s="105"/>
      <c r="E51" s="105"/>
      <c r="F51" s="105"/>
      <c r="G51" s="105"/>
      <c r="H51" s="105"/>
      <c r="I51" s="105"/>
      <c r="J51" s="106"/>
      <c r="K51" s="154">
        <f>SUM(H47:L50)</f>
        <v>0</v>
      </c>
      <c r="L51" s="135"/>
    </row>
    <row r="54" spans="1:12" hidden="1" x14ac:dyDescent="0.35">
      <c r="A54" s="7" t="s">
        <v>161</v>
      </c>
    </row>
    <row r="55" spans="1:12" hidden="1" x14ac:dyDescent="0.35">
      <c r="A55" s="7" t="s">
        <v>3</v>
      </c>
    </row>
    <row r="56" spans="1:12" hidden="1" x14ac:dyDescent="0.35">
      <c r="A56" s="7" t="s">
        <v>4</v>
      </c>
    </row>
    <row r="57" spans="1:12" hidden="1" x14ac:dyDescent="0.35">
      <c r="A57" s="7" t="s">
        <v>162</v>
      </c>
    </row>
    <row r="87" spans="1:12" x14ac:dyDescent="0.35">
      <c r="A87" s="22"/>
      <c r="B87" s="22"/>
      <c r="C87" s="22"/>
      <c r="D87" s="22"/>
      <c r="E87" s="22"/>
      <c r="F87" s="22"/>
      <c r="G87" s="22"/>
      <c r="H87" s="23"/>
      <c r="I87" s="23"/>
      <c r="J87" s="23"/>
      <c r="K87" s="23"/>
      <c r="L87" s="23"/>
    </row>
    <row r="88" spans="1:12" x14ac:dyDescent="0.35">
      <c r="A88" s="8"/>
      <c r="B88" s="8"/>
      <c r="C88" s="52"/>
      <c r="D88" s="52"/>
      <c r="E88" s="24"/>
      <c r="F88" s="24"/>
      <c r="G88" s="24"/>
      <c r="H88" s="25"/>
      <c r="I88" s="25"/>
      <c r="J88" s="26"/>
      <c r="K88" s="26"/>
      <c r="L88" s="26"/>
    </row>
    <row r="89" spans="1:12" x14ac:dyDescent="0.35">
      <c r="A89" s="27"/>
      <c r="B89" s="27"/>
      <c r="C89" s="28"/>
      <c r="D89" s="28"/>
      <c r="E89" s="29"/>
      <c r="F89" s="29"/>
      <c r="G89" s="29"/>
      <c r="H89" s="25"/>
      <c r="I89" s="25"/>
      <c r="J89" s="26"/>
      <c r="K89" s="26"/>
      <c r="L89" s="26"/>
    </row>
    <row r="90" spans="1:12" x14ac:dyDescent="0.35">
      <c r="A90" s="27"/>
      <c r="B90" s="29"/>
      <c r="C90" s="29"/>
      <c r="D90" s="29"/>
      <c r="E90" s="28"/>
      <c r="F90" s="28"/>
      <c r="G90" s="30"/>
      <c r="H90" s="25"/>
      <c r="I90" s="25"/>
      <c r="J90" s="26"/>
      <c r="K90" s="26"/>
      <c r="L90" s="26"/>
    </row>
    <row r="91" spans="1:12" x14ac:dyDescent="0.35">
      <c r="H91" s="25"/>
      <c r="I91" s="25"/>
      <c r="J91" s="26"/>
      <c r="K91" s="26"/>
      <c r="L91" s="26"/>
    </row>
    <row r="92" spans="1:12" x14ac:dyDescent="0.35">
      <c r="A92" s="25"/>
      <c r="B92" s="25"/>
      <c r="C92" s="25"/>
      <c r="D92" s="25"/>
      <c r="E92" s="25"/>
      <c r="F92" s="25"/>
      <c r="G92" s="25"/>
      <c r="H92" s="22"/>
      <c r="I92" s="22"/>
      <c r="J92" s="31"/>
      <c r="K92" s="31"/>
      <c r="L92" s="31"/>
    </row>
  </sheetData>
  <protectedRanges>
    <protectedRange sqref="B3 H3 K3 H5 K5 B6 E11:H22 J23 K11:L22 E26:H40 K26:L40 J43" name="Range1"/>
  </protectedRanges>
  <mergeCells count="205">
    <mergeCell ref="A49:J49"/>
    <mergeCell ref="K49:L49"/>
    <mergeCell ref="A50:J50"/>
    <mergeCell ref="K50:L50"/>
    <mergeCell ref="A51:J51"/>
    <mergeCell ref="K51:L51"/>
    <mergeCell ref="A45:I45"/>
    <mergeCell ref="J45:L45"/>
    <mergeCell ref="A46:L46"/>
    <mergeCell ref="A47:J47"/>
    <mergeCell ref="K47:L47"/>
    <mergeCell ref="A48:J48"/>
    <mergeCell ref="K48:L48"/>
    <mergeCell ref="A41:F41"/>
    <mergeCell ref="G41:L41"/>
    <mergeCell ref="A42:L42"/>
    <mergeCell ref="A43:I43"/>
    <mergeCell ref="J43:L43"/>
    <mergeCell ref="A44:L44"/>
    <mergeCell ref="A40:B40"/>
    <mergeCell ref="C40:D40"/>
    <mergeCell ref="E40:F40"/>
    <mergeCell ref="G40:H40"/>
    <mergeCell ref="I40:J40"/>
    <mergeCell ref="K40:L40"/>
    <mergeCell ref="A39:B39"/>
    <mergeCell ref="C39:D39"/>
    <mergeCell ref="E39:F39"/>
    <mergeCell ref="G39:H39"/>
    <mergeCell ref="I39:J39"/>
    <mergeCell ref="K39:L39"/>
    <mergeCell ref="A38:B38"/>
    <mergeCell ref="C38:D38"/>
    <mergeCell ref="E38:F38"/>
    <mergeCell ref="G38:H38"/>
    <mergeCell ref="I38:J38"/>
    <mergeCell ref="K38:L38"/>
    <mergeCell ref="A37:B37"/>
    <mergeCell ref="C37:D37"/>
    <mergeCell ref="E37:F37"/>
    <mergeCell ref="G37:H37"/>
    <mergeCell ref="I37:J37"/>
    <mergeCell ref="K37:L37"/>
    <mergeCell ref="A36:B36"/>
    <mergeCell ref="C36:D36"/>
    <mergeCell ref="E36:F36"/>
    <mergeCell ref="G36:H36"/>
    <mergeCell ref="I36:J36"/>
    <mergeCell ref="K36:L36"/>
    <mergeCell ref="A35:B35"/>
    <mergeCell ref="C35:D35"/>
    <mergeCell ref="E35:F35"/>
    <mergeCell ref="G35:H35"/>
    <mergeCell ref="I35:J35"/>
    <mergeCell ref="K35:L35"/>
    <mergeCell ref="A34:B34"/>
    <mergeCell ref="C34:D34"/>
    <mergeCell ref="E34:F34"/>
    <mergeCell ref="G34:H34"/>
    <mergeCell ref="I34:J34"/>
    <mergeCell ref="K34:L34"/>
    <mergeCell ref="A33:B33"/>
    <mergeCell ref="C33:D33"/>
    <mergeCell ref="E33:F33"/>
    <mergeCell ref="G33:H33"/>
    <mergeCell ref="I33:J33"/>
    <mergeCell ref="K33:L33"/>
    <mergeCell ref="A32:B32"/>
    <mergeCell ref="C32:D32"/>
    <mergeCell ref="E32:F32"/>
    <mergeCell ref="G32:H32"/>
    <mergeCell ref="I32:J32"/>
    <mergeCell ref="K32:L32"/>
    <mergeCell ref="A31:B31"/>
    <mergeCell ref="C31:D31"/>
    <mergeCell ref="E31:F31"/>
    <mergeCell ref="G31:H31"/>
    <mergeCell ref="I31:J31"/>
    <mergeCell ref="K31:L31"/>
    <mergeCell ref="A30:B30"/>
    <mergeCell ref="C30:D30"/>
    <mergeCell ref="E30:F30"/>
    <mergeCell ref="G30:H30"/>
    <mergeCell ref="I30:J30"/>
    <mergeCell ref="K30:L30"/>
    <mergeCell ref="A29:B29"/>
    <mergeCell ref="C29:D29"/>
    <mergeCell ref="E29:F29"/>
    <mergeCell ref="G29:H29"/>
    <mergeCell ref="I29:J29"/>
    <mergeCell ref="K29:L29"/>
    <mergeCell ref="A28:B28"/>
    <mergeCell ref="C28:D28"/>
    <mergeCell ref="E28:F28"/>
    <mergeCell ref="G28:H28"/>
    <mergeCell ref="I28:J28"/>
    <mergeCell ref="K28:L28"/>
    <mergeCell ref="A27:B27"/>
    <mergeCell ref="C27:D27"/>
    <mergeCell ref="E27:F27"/>
    <mergeCell ref="G27:H27"/>
    <mergeCell ref="I27:J27"/>
    <mergeCell ref="K27:L27"/>
    <mergeCell ref="A26:B26"/>
    <mergeCell ref="C26:D26"/>
    <mergeCell ref="E26:F26"/>
    <mergeCell ref="G26:H26"/>
    <mergeCell ref="I26:J26"/>
    <mergeCell ref="K26:L26"/>
    <mergeCell ref="A23:C23"/>
    <mergeCell ref="G23:I23"/>
    <mergeCell ref="K23:L23"/>
    <mergeCell ref="A24:L24"/>
    <mergeCell ref="A25:B25"/>
    <mergeCell ref="C25:D25"/>
    <mergeCell ref="E25:F25"/>
    <mergeCell ref="G25:H25"/>
    <mergeCell ref="I25:J25"/>
    <mergeCell ref="K25:L25"/>
    <mergeCell ref="A22:B22"/>
    <mergeCell ref="C22:D22"/>
    <mergeCell ref="E22:F22"/>
    <mergeCell ref="G22:H22"/>
    <mergeCell ref="I22:J22"/>
    <mergeCell ref="K22:L22"/>
    <mergeCell ref="A21:B21"/>
    <mergeCell ref="C21:D21"/>
    <mergeCell ref="E21:F21"/>
    <mergeCell ref="G21:H21"/>
    <mergeCell ref="I21:J21"/>
    <mergeCell ref="K21:L21"/>
    <mergeCell ref="A20:B20"/>
    <mergeCell ref="C20:D20"/>
    <mergeCell ref="E20:F20"/>
    <mergeCell ref="G20:H20"/>
    <mergeCell ref="I20:J20"/>
    <mergeCell ref="K20:L20"/>
    <mergeCell ref="A19:B19"/>
    <mergeCell ref="C19:D19"/>
    <mergeCell ref="E19:F19"/>
    <mergeCell ref="G19:H19"/>
    <mergeCell ref="I19:J19"/>
    <mergeCell ref="K19:L19"/>
    <mergeCell ref="A18:B18"/>
    <mergeCell ref="C18:D18"/>
    <mergeCell ref="E18:F18"/>
    <mergeCell ref="G18:H18"/>
    <mergeCell ref="I18:J18"/>
    <mergeCell ref="K18:L18"/>
    <mergeCell ref="A17:B17"/>
    <mergeCell ref="C17:D17"/>
    <mergeCell ref="E17:F17"/>
    <mergeCell ref="G17:H17"/>
    <mergeCell ref="I17:J17"/>
    <mergeCell ref="K17:L17"/>
    <mergeCell ref="A16:B16"/>
    <mergeCell ref="C16:D16"/>
    <mergeCell ref="E16:F16"/>
    <mergeCell ref="G16:H16"/>
    <mergeCell ref="I16:J16"/>
    <mergeCell ref="K16:L16"/>
    <mergeCell ref="A15:B15"/>
    <mergeCell ref="C15:D15"/>
    <mergeCell ref="E15:F15"/>
    <mergeCell ref="G15:H15"/>
    <mergeCell ref="I15:J15"/>
    <mergeCell ref="K15:L15"/>
    <mergeCell ref="A14:B14"/>
    <mergeCell ref="C14:D14"/>
    <mergeCell ref="E14:F14"/>
    <mergeCell ref="G14:H14"/>
    <mergeCell ref="I14:J14"/>
    <mergeCell ref="K14:L14"/>
    <mergeCell ref="A13:B13"/>
    <mergeCell ref="C13:D13"/>
    <mergeCell ref="E13:F13"/>
    <mergeCell ref="G13:H13"/>
    <mergeCell ref="I13:J13"/>
    <mergeCell ref="K13:L13"/>
    <mergeCell ref="A1:L1"/>
    <mergeCell ref="B3:F3"/>
    <mergeCell ref="A12:B12"/>
    <mergeCell ref="C12:D12"/>
    <mergeCell ref="E12:F12"/>
    <mergeCell ref="G12:H12"/>
    <mergeCell ref="I12:J12"/>
    <mergeCell ref="K12:L12"/>
    <mergeCell ref="A11:B11"/>
    <mergeCell ref="C11:D11"/>
    <mergeCell ref="E11:F11"/>
    <mergeCell ref="G11:H11"/>
    <mergeCell ref="I11:J11"/>
    <mergeCell ref="K11:L11"/>
    <mergeCell ref="P3:Q3"/>
    <mergeCell ref="B5:F5"/>
    <mergeCell ref="H5:I5"/>
    <mergeCell ref="A7:L8"/>
    <mergeCell ref="A9:L9"/>
    <mergeCell ref="A10:B10"/>
    <mergeCell ref="C10:D10"/>
    <mergeCell ref="E10:F10"/>
    <mergeCell ref="G10:H10"/>
    <mergeCell ref="I10:J10"/>
    <mergeCell ref="K10:L10"/>
    <mergeCell ref="B6:I6"/>
  </mergeCells>
  <dataValidations count="1">
    <dataValidation type="list" allowBlank="1" showInputMessage="1" showErrorMessage="1" sqref="H5:I5" xr:uid="{21DA644B-17BE-4FBD-9920-97A02DC49A84}">
      <formula1>$A$54:$A$57</formula1>
    </dataValidation>
  </dataValidations>
  <pageMargins left="0.75" right="0.75" top="0.75" bottom="0.6" header="0.3" footer="0.3"/>
  <pageSetup scale="48" fitToWidth="0" orientation="portrait" r:id="rId1"/>
  <headerFooter>
    <oddHeader>&amp;L&amp;G</oddHeader>
    <oddFooter>&amp;LDepartment of Health Care Policy and Financing
CFC Direct Care Services Calculator - Children&amp;REffective August 1, 2025</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C7792-CC98-43BF-87C9-B211FDE73745}">
  <sheetPr>
    <pageSetUpPr fitToPage="1"/>
  </sheetPr>
  <dimension ref="A1:T59"/>
  <sheetViews>
    <sheetView zoomScale="85" zoomScaleNormal="85" zoomScalePageLayoutView="50" workbookViewId="0">
      <selection activeCell="L10" sqref="L10"/>
    </sheetView>
  </sheetViews>
  <sheetFormatPr defaultColWidth="9.140625" defaultRowHeight="18" x14ac:dyDescent="0.35"/>
  <cols>
    <col min="1" max="1" width="23.140625" style="7" customWidth="1"/>
    <col min="2" max="3" width="9.42578125" style="7" customWidth="1"/>
    <col min="4" max="4" width="8.28515625" style="7" customWidth="1"/>
    <col min="5" max="5" width="8.5703125" style="7" customWidth="1"/>
    <col min="6" max="6" width="7.28515625" style="7" customWidth="1"/>
    <col min="7" max="7" width="19.28515625" style="7" customWidth="1"/>
    <col min="8" max="8" width="14.28515625" style="7" customWidth="1"/>
    <col min="9" max="9" width="16.85546875" style="7" customWidth="1"/>
    <col min="10" max="10" width="23.140625" style="7" customWidth="1"/>
    <col min="11" max="11" width="15.28515625" style="7" customWidth="1"/>
    <col min="12" max="12" width="52.28515625" style="7" customWidth="1"/>
    <col min="13" max="13" width="16.28515625" style="7" customWidth="1"/>
    <col min="14" max="14" width="16.85546875" style="7" customWidth="1"/>
    <col min="15" max="15" width="19" style="7" customWidth="1"/>
    <col min="16" max="16" width="9.140625" style="7" hidden="1" customWidth="1"/>
    <col min="17" max="17" width="26.140625" style="7" hidden="1" customWidth="1"/>
    <col min="18" max="18" width="9.140625" style="7" hidden="1" customWidth="1"/>
    <col min="19" max="16384" width="9.140625" style="7"/>
  </cols>
  <sheetData>
    <row r="1" spans="1:20" s="2" customFormat="1" ht="19.5" customHeight="1" x14ac:dyDescent="0.2">
      <c r="A1" s="166" t="s">
        <v>72</v>
      </c>
      <c r="B1" s="166"/>
      <c r="C1" s="166"/>
      <c r="D1" s="166"/>
      <c r="E1" s="166"/>
      <c r="F1" s="166"/>
      <c r="G1" s="166"/>
      <c r="H1" s="166"/>
      <c r="I1" s="166"/>
      <c r="J1" s="166"/>
      <c r="K1" s="166"/>
      <c r="L1" s="166"/>
      <c r="M1" s="1"/>
      <c r="N1" s="1"/>
      <c r="O1" s="1"/>
      <c r="P1" s="1"/>
      <c r="Q1" s="1"/>
      <c r="R1" s="1"/>
      <c r="S1" s="1"/>
      <c r="T1" s="1"/>
    </row>
    <row r="2" spans="1:20" s="2" customFormat="1" ht="9" customHeight="1" x14ac:dyDescent="0.2">
      <c r="A2" s="48"/>
      <c r="B2" s="48"/>
      <c r="C2" s="48"/>
      <c r="D2" s="48"/>
      <c r="E2" s="48"/>
      <c r="F2" s="48"/>
      <c r="G2" s="48"/>
      <c r="H2" s="48"/>
      <c r="I2" s="48"/>
      <c r="J2" s="48"/>
      <c r="K2" s="48"/>
      <c r="L2" s="48"/>
      <c r="M2" s="48"/>
      <c r="N2" s="1"/>
      <c r="O2" s="1"/>
      <c r="P2" s="1"/>
      <c r="Q2" s="1"/>
      <c r="R2" s="1"/>
      <c r="S2" s="1"/>
      <c r="T2" s="1"/>
    </row>
    <row r="3" spans="1:20" s="2" customFormat="1" ht="16.350000000000001" customHeight="1" x14ac:dyDescent="0.2">
      <c r="A3" s="3" t="s">
        <v>8</v>
      </c>
      <c r="B3" s="85"/>
      <c r="C3" s="86"/>
      <c r="D3" s="86"/>
      <c r="E3" s="86"/>
      <c r="F3" s="87"/>
      <c r="G3" s="4" t="s">
        <v>73</v>
      </c>
      <c r="H3" s="15"/>
      <c r="J3" s="3" t="s">
        <v>14</v>
      </c>
      <c r="K3" s="16"/>
      <c r="L3" s="55"/>
      <c r="O3" s="8"/>
      <c r="P3" s="58"/>
      <c r="Q3" s="58"/>
    </row>
    <row r="4" spans="1:20" s="2" customFormat="1" ht="6" customHeight="1" x14ac:dyDescent="0.2">
      <c r="A4" s="3"/>
      <c r="B4" s="49"/>
      <c r="C4" s="49"/>
      <c r="D4" s="49"/>
      <c r="E4" s="49"/>
      <c r="F4" s="49"/>
      <c r="G4" s="49"/>
      <c r="H4" s="4"/>
      <c r="I4" s="17"/>
      <c r="J4" s="5"/>
      <c r="K4" s="6"/>
      <c r="N4" s="8"/>
      <c r="O4" s="49"/>
      <c r="P4" s="49"/>
    </row>
    <row r="5" spans="1:20" s="2" customFormat="1" ht="18" customHeight="1" x14ac:dyDescent="0.2">
      <c r="A5" s="3" t="s">
        <v>9</v>
      </c>
      <c r="B5" s="59" t="s">
        <v>11</v>
      </c>
      <c r="C5" s="60"/>
      <c r="D5" s="60"/>
      <c r="E5" s="60"/>
      <c r="F5" s="61"/>
      <c r="G5" s="4" t="s">
        <v>13</v>
      </c>
      <c r="H5" s="62"/>
      <c r="I5" s="63"/>
      <c r="J5" s="5" t="s">
        <v>15</v>
      </c>
      <c r="K5" s="16"/>
      <c r="L5" s="55"/>
      <c r="M5" s="8"/>
      <c r="N5" s="49"/>
      <c r="O5" s="49"/>
    </row>
    <row r="6" spans="1:20" s="2" customFormat="1" ht="18" customHeight="1" x14ac:dyDescent="0.2">
      <c r="A6" s="8" t="s">
        <v>71</v>
      </c>
      <c r="B6" s="176"/>
      <c r="C6" s="177"/>
      <c r="D6" s="177"/>
      <c r="E6" s="177"/>
      <c r="F6" s="177"/>
      <c r="G6" s="177"/>
      <c r="H6" s="177"/>
      <c r="I6" s="178"/>
      <c r="J6" s="52"/>
      <c r="K6" s="52"/>
      <c r="M6" s="8"/>
      <c r="N6" s="49"/>
      <c r="O6" s="49"/>
    </row>
    <row r="7" spans="1:20" s="2" customFormat="1" ht="37.5" customHeight="1" x14ac:dyDescent="0.2">
      <c r="A7" s="157" t="s">
        <v>74</v>
      </c>
      <c r="B7" s="158"/>
      <c r="C7" s="158"/>
      <c r="D7" s="158"/>
      <c r="E7" s="158"/>
      <c r="F7" s="158"/>
      <c r="G7" s="158"/>
      <c r="H7" s="158"/>
      <c r="I7" s="158"/>
      <c r="J7" s="158"/>
      <c r="K7" s="158"/>
      <c r="L7" s="158"/>
      <c r="M7" s="9"/>
      <c r="N7" s="9"/>
      <c r="O7" s="49"/>
    </row>
    <row r="8" spans="1:20" s="2" customFormat="1" ht="321.75" customHeight="1" x14ac:dyDescent="0.2">
      <c r="A8" s="158"/>
      <c r="B8" s="158"/>
      <c r="C8" s="158"/>
      <c r="D8" s="158"/>
      <c r="E8" s="158"/>
      <c r="F8" s="158"/>
      <c r="G8" s="158"/>
      <c r="H8" s="158"/>
      <c r="I8" s="158"/>
      <c r="J8" s="158"/>
      <c r="K8" s="158"/>
      <c r="L8" s="158"/>
      <c r="M8" s="9"/>
      <c r="N8" s="9"/>
      <c r="O8" s="49"/>
    </row>
    <row r="9" spans="1:20" x14ac:dyDescent="0.35">
      <c r="A9" s="159" t="s">
        <v>61</v>
      </c>
      <c r="B9" s="160"/>
      <c r="C9" s="110"/>
      <c r="D9" s="110"/>
      <c r="E9" s="110"/>
      <c r="F9" s="110"/>
      <c r="G9" s="110"/>
      <c r="H9" s="110"/>
      <c r="I9" s="160"/>
      <c r="J9" s="161"/>
      <c r="K9" s="20"/>
      <c r="L9" s="27"/>
      <c r="M9" s="2"/>
    </row>
    <row r="10" spans="1:20" ht="35.25" customHeight="1" x14ac:dyDescent="0.35">
      <c r="A10" s="162" t="s">
        <v>17</v>
      </c>
      <c r="B10" s="162"/>
      <c r="C10" s="163" t="s">
        <v>18</v>
      </c>
      <c r="D10" s="129"/>
      <c r="E10" s="96" t="s">
        <v>19</v>
      </c>
      <c r="F10" s="97"/>
      <c r="G10" s="96" t="s">
        <v>20</v>
      </c>
      <c r="H10" s="164"/>
      <c r="I10" s="165" t="s">
        <v>21</v>
      </c>
      <c r="J10" s="165"/>
      <c r="Q10" s="39" t="s">
        <v>24</v>
      </c>
      <c r="R10" s="40"/>
    </row>
    <row r="11" spans="1:20" x14ac:dyDescent="0.35">
      <c r="A11" s="167" t="s">
        <v>24</v>
      </c>
      <c r="B11" s="168"/>
      <c r="C11" s="169" t="s">
        <v>5</v>
      </c>
      <c r="D11" s="170"/>
      <c r="E11" s="90"/>
      <c r="F11" s="91"/>
      <c r="G11" s="171"/>
      <c r="H11" s="90"/>
      <c r="I11" s="172">
        <f t="shared" ref="I11:I20" si="0">SUM(E11*G11)</f>
        <v>0</v>
      </c>
      <c r="J11" s="172"/>
      <c r="K11" s="2"/>
      <c r="L11" s="2"/>
      <c r="Q11" s="41" t="s">
        <v>43</v>
      </c>
      <c r="R11" s="42"/>
    </row>
    <row r="12" spans="1:20" ht="18" customHeight="1" x14ac:dyDescent="0.35">
      <c r="A12" s="173" t="s">
        <v>43</v>
      </c>
      <c r="B12" s="174"/>
      <c r="C12" s="173" t="s">
        <v>86</v>
      </c>
      <c r="D12" s="175"/>
      <c r="E12" s="90"/>
      <c r="F12" s="91"/>
      <c r="G12" s="171"/>
      <c r="H12" s="90"/>
      <c r="I12" s="172">
        <f t="shared" si="0"/>
        <v>0</v>
      </c>
      <c r="J12" s="172"/>
      <c r="K12" s="2"/>
      <c r="L12" s="2"/>
      <c r="Q12" s="41" t="s">
        <v>75</v>
      </c>
      <c r="R12" s="42"/>
    </row>
    <row r="13" spans="1:20" x14ac:dyDescent="0.35">
      <c r="A13" s="173" t="s">
        <v>75</v>
      </c>
      <c r="B13" s="174"/>
      <c r="C13" s="173" t="s">
        <v>5</v>
      </c>
      <c r="D13" s="175"/>
      <c r="E13" s="90"/>
      <c r="F13" s="91"/>
      <c r="G13" s="171"/>
      <c r="H13" s="90"/>
      <c r="I13" s="172">
        <f t="shared" si="0"/>
        <v>0</v>
      </c>
      <c r="J13" s="172"/>
      <c r="K13" s="2"/>
      <c r="L13" s="2"/>
      <c r="Q13" s="41" t="s">
        <v>46</v>
      </c>
      <c r="R13" s="42"/>
    </row>
    <row r="14" spans="1:20" ht="18" customHeight="1" x14ac:dyDescent="0.35">
      <c r="A14" s="173" t="s">
        <v>46</v>
      </c>
      <c r="B14" s="174"/>
      <c r="C14" s="173" t="s">
        <v>86</v>
      </c>
      <c r="D14" s="175"/>
      <c r="E14" s="90"/>
      <c r="F14" s="91"/>
      <c r="G14" s="171"/>
      <c r="H14" s="90"/>
      <c r="I14" s="172">
        <f t="shared" si="0"/>
        <v>0</v>
      </c>
      <c r="J14" s="172"/>
      <c r="K14" s="2"/>
      <c r="L14" s="2"/>
      <c r="Q14" s="41" t="s">
        <v>47</v>
      </c>
      <c r="R14" s="42"/>
    </row>
    <row r="15" spans="1:20" x14ac:dyDescent="0.35">
      <c r="A15" s="173" t="s">
        <v>47</v>
      </c>
      <c r="B15" s="174"/>
      <c r="C15" s="173" t="s">
        <v>87</v>
      </c>
      <c r="D15" s="175"/>
      <c r="E15" s="90"/>
      <c r="F15" s="91"/>
      <c r="G15" s="171"/>
      <c r="H15" s="90"/>
      <c r="I15" s="172">
        <f t="shared" si="0"/>
        <v>0</v>
      </c>
      <c r="J15" s="172"/>
      <c r="K15" s="2"/>
      <c r="L15" s="2"/>
      <c r="Q15" s="41" t="s">
        <v>76</v>
      </c>
      <c r="R15" s="42"/>
    </row>
    <row r="16" spans="1:20" x14ac:dyDescent="0.35">
      <c r="A16" s="173" t="s">
        <v>76</v>
      </c>
      <c r="B16" s="174"/>
      <c r="C16" s="173" t="s">
        <v>5</v>
      </c>
      <c r="D16" s="175"/>
      <c r="E16" s="90"/>
      <c r="F16" s="91"/>
      <c r="G16" s="171"/>
      <c r="H16" s="90"/>
      <c r="I16" s="172">
        <f t="shared" si="0"/>
        <v>0</v>
      </c>
      <c r="J16" s="172"/>
      <c r="K16" s="2"/>
      <c r="L16" s="2"/>
      <c r="Q16" s="41" t="s">
        <v>77</v>
      </c>
      <c r="R16" s="42"/>
    </row>
    <row r="17" spans="1:18" x14ac:dyDescent="0.35">
      <c r="A17" s="173" t="s">
        <v>77</v>
      </c>
      <c r="B17" s="174"/>
      <c r="C17" s="173" t="s">
        <v>5</v>
      </c>
      <c r="D17" s="175"/>
      <c r="E17" s="90"/>
      <c r="F17" s="91"/>
      <c r="G17" s="171"/>
      <c r="H17" s="90"/>
      <c r="I17" s="172">
        <f t="shared" si="0"/>
        <v>0</v>
      </c>
      <c r="J17" s="172"/>
      <c r="K17" s="2"/>
      <c r="L17" s="2"/>
      <c r="Q17" s="41" t="s">
        <v>51</v>
      </c>
      <c r="R17" s="42"/>
    </row>
    <row r="18" spans="1:18" x14ac:dyDescent="0.35">
      <c r="A18" s="173" t="s">
        <v>51</v>
      </c>
      <c r="B18" s="174"/>
      <c r="C18" s="173" t="s">
        <v>88</v>
      </c>
      <c r="D18" s="175"/>
      <c r="E18" s="90"/>
      <c r="F18" s="91"/>
      <c r="G18" s="171"/>
      <c r="H18" s="90"/>
      <c r="I18" s="172">
        <f t="shared" si="0"/>
        <v>0</v>
      </c>
      <c r="J18" s="172"/>
      <c r="K18" s="2"/>
      <c r="L18" s="2"/>
      <c r="Q18" s="43" t="s">
        <v>78</v>
      </c>
      <c r="R18" s="44"/>
    </row>
    <row r="19" spans="1:18" x14ac:dyDescent="0.35">
      <c r="A19" s="179" t="s">
        <v>78</v>
      </c>
      <c r="B19" s="180"/>
      <c r="C19" s="179" t="s">
        <v>5</v>
      </c>
      <c r="D19" s="181"/>
      <c r="E19" s="90"/>
      <c r="F19" s="91"/>
      <c r="G19" s="171"/>
      <c r="H19" s="90"/>
      <c r="I19" s="172">
        <f t="shared" si="0"/>
        <v>0</v>
      </c>
      <c r="J19" s="172"/>
      <c r="K19" s="2"/>
      <c r="L19" s="2"/>
      <c r="Q19" s="43" t="s">
        <v>54</v>
      </c>
      <c r="R19" s="44"/>
    </row>
    <row r="20" spans="1:18" x14ac:dyDescent="0.35">
      <c r="A20" s="179" t="s">
        <v>54</v>
      </c>
      <c r="B20" s="180"/>
      <c r="C20" s="179" t="s">
        <v>5</v>
      </c>
      <c r="D20" s="181"/>
      <c r="E20" s="90"/>
      <c r="F20" s="91"/>
      <c r="G20" s="171"/>
      <c r="H20" s="90"/>
      <c r="I20" s="172">
        <f t="shared" si="0"/>
        <v>0</v>
      </c>
      <c r="J20" s="172"/>
      <c r="K20" s="2"/>
      <c r="L20" s="2"/>
      <c r="Q20" s="43" t="s">
        <v>79</v>
      </c>
      <c r="R20" s="44"/>
    </row>
    <row r="21" spans="1:18" ht="36.75" customHeight="1" x14ac:dyDescent="0.35">
      <c r="A21" s="179" t="s">
        <v>79</v>
      </c>
      <c r="B21" s="180"/>
      <c r="C21" s="179" t="s">
        <v>86</v>
      </c>
      <c r="D21" s="181"/>
      <c r="E21" s="90"/>
      <c r="F21" s="91"/>
      <c r="G21" s="171"/>
      <c r="H21" s="90"/>
      <c r="I21" s="172">
        <f>SUM(E21*G21)</f>
        <v>0</v>
      </c>
      <c r="J21" s="172"/>
      <c r="K21" s="2"/>
      <c r="L21" s="2"/>
      <c r="Q21" s="43" t="s">
        <v>80</v>
      </c>
      <c r="R21" s="44"/>
    </row>
    <row r="22" spans="1:18" ht="23.25" customHeight="1" x14ac:dyDescent="0.35">
      <c r="A22" s="179" t="s">
        <v>80</v>
      </c>
      <c r="B22" s="180"/>
      <c r="C22" s="179" t="s">
        <v>37</v>
      </c>
      <c r="D22" s="181"/>
      <c r="E22" s="90"/>
      <c r="F22" s="91"/>
      <c r="G22" s="171"/>
      <c r="H22" s="90"/>
      <c r="I22" s="172">
        <f>SUM(E22*G22)</f>
        <v>0</v>
      </c>
      <c r="J22" s="172"/>
      <c r="K22" s="2"/>
      <c r="L22" s="2"/>
      <c r="Q22" s="43" t="s">
        <v>81</v>
      </c>
      <c r="R22" s="44"/>
    </row>
    <row r="23" spans="1:18" ht="37.5" customHeight="1" x14ac:dyDescent="0.35">
      <c r="A23" s="179" t="s">
        <v>81</v>
      </c>
      <c r="B23" s="180"/>
      <c r="C23" s="179" t="s">
        <v>86</v>
      </c>
      <c r="D23" s="181"/>
      <c r="E23" s="90"/>
      <c r="F23" s="91"/>
      <c r="G23" s="171"/>
      <c r="H23" s="90"/>
      <c r="I23" s="172">
        <f t="shared" ref="I23" si="1">SUM(E23*G23)</f>
        <v>0</v>
      </c>
      <c r="J23" s="172"/>
      <c r="K23" s="2"/>
      <c r="L23" s="2"/>
      <c r="Q23" s="43" t="s">
        <v>82</v>
      </c>
      <c r="R23" s="44"/>
    </row>
    <row r="24" spans="1:18" ht="37.5" customHeight="1" x14ac:dyDescent="0.35">
      <c r="A24" s="179" t="s">
        <v>82</v>
      </c>
      <c r="B24" s="180"/>
      <c r="C24" s="179" t="s">
        <v>87</v>
      </c>
      <c r="D24" s="181"/>
      <c r="E24" s="90"/>
      <c r="F24" s="91"/>
      <c r="G24" s="171"/>
      <c r="H24" s="90"/>
      <c r="I24" s="172">
        <f>SUM(E24*G24)</f>
        <v>0</v>
      </c>
      <c r="J24" s="172"/>
      <c r="K24" s="2"/>
      <c r="L24" s="2"/>
      <c r="Q24" s="45" t="s">
        <v>83</v>
      </c>
      <c r="R24" s="46"/>
    </row>
    <row r="25" spans="1:18" ht="37.5" customHeight="1" x14ac:dyDescent="0.35">
      <c r="A25" s="182" t="s">
        <v>83</v>
      </c>
      <c r="B25" s="183"/>
      <c r="C25" s="182" t="s">
        <v>89</v>
      </c>
      <c r="D25" s="184"/>
      <c r="E25" s="90"/>
      <c r="F25" s="91"/>
      <c r="G25" s="171"/>
      <c r="H25" s="90"/>
      <c r="I25" s="172">
        <f>SUM(E25*G25)</f>
        <v>0</v>
      </c>
      <c r="J25" s="172"/>
      <c r="K25" s="2"/>
      <c r="L25" s="2"/>
      <c r="Q25" s="12" t="s">
        <v>84</v>
      </c>
      <c r="R25" s="12"/>
    </row>
    <row r="26" spans="1:18" ht="37.5" customHeight="1" x14ac:dyDescent="0.35">
      <c r="A26" s="165" t="s">
        <v>84</v>
      </c>
      <c r="B26" s="165"/>
      <c r="C26" s="165" t="s">
        <v>87</v>
      </c>
      <c r="D26" s="165"/>
      <c r="E26" s="90"/>
      <c r="F26" s="91"/>
      <c r="G26" s="171"/>
      <c r="H26" s="90"/>
      <c r="I26" s="172">
        <f t="shared" ref="I26" si="2">SUM(E26*G26)</f>
        <v>0</v>
      </c>
      <c r="J26" s="172"/>
      <c r="K26" s="2"/>
      <c r="L26" s="2"/>
      <c r="Q26" s="12" t="s">
        <v>60</v>
      </c>
      <c r="R26" s="12"/>
    </row>
    <row r="27" spans="1:18" x14ac:dyDescent="0.35">
      <c r="A27" s="165" t="s">
        <v>60</v>
      </c>
      <c r="B27" s="165"/>
      <c r="C27" s="165" t="s">
        <v>5</v>
      </c>
      <c r="D27" s="165"/>
      <c r="E27" s="90"/>
      <c r="F27" s="91"/>
      <c r="G27" s="171"/>
      <c r="H27" s="90"/>
      <c r="I27" s="172">
        <f>SUM(E27*G27)</f>
        <v>0</v>
      </c>
      <c r="J27" s="172"/>
      <c r="K27" s="2"/>
      <c r="L27" s="2"/>
      <c r="M27" s="50"/>
      <c r="Q27" s="47" t="s">
        <v>85</v>
      </c>
      <c r="R27" s="47"/>
    </row>
    <row r="28" spans="1:18" x14ac:dyDescent="0.35">
      <c r="A28" s="185" t="s">
        <v>85</v>
      </c>
      <c r="B28" s="185"/>
      <c r="C28" s="185" t="s">
        <v>5</v>
      </c>
      <c r="D28" s="185"/>
      <c r="E28" s="90"/>
      <c r="F28" s="91"/>
      <c r="G28" s="186"/>
      <c r="H28" s="187"/>
      <c r="I28" s="188">
        <f>SUM(E28*G28)</f>
        <v>0</v>
      </c>
      <c r="J28" s="188"/>
      <c r="K28" s="2"/>
      <c r="L28" s="2"/>
      <c r="Q28" s="7" t="s">
        <v>161</v>
      </c>
    </row>
    <row r="29" spans="1:18" ht="29.25" customHeight="1" x14ac:dyDescent="0.35">
      <c r="A29" s="189" t="s">
        <v>65</v>
      </c>
      <c r="B29" s="189"/>
      <c r="C29" s="189"/>
      <c r="D29" s="189"/>
      <c r="E29" s="189"/>
      <c r="F29" s="189"/>
      <c r="G29" s="190"/>
      <c r="H29" s="124"/>
      <c r="I29" s="36">
        <f>CEILING(ROUND(SUM(I11:I28)/60,2),0.25)</f>
        <v>0</v>
      </c>
      <c r="J29" s="37"/>
      <c r="K29" s="21"/>
      <c r="L29" s="21"/>
    </row>
    <row r="31" spans="1:18" ht="37.5" customHeight="1" x14ac:dyDescent="0.35">
      <c r="A31" s="191" t="s">
        <v>90</v>
      </c>
      <c r="B31" s="191"/>
      <c r="C31" s="191"/>
      <c r="D31" s="191"/>
      <c r="E31" s="191"/>
      <c r="F31" s="191"/>
      <c r="G31" s="191"/>
      <c r="H31" s="191"/>
      <c r="I31" s="191"/>
      <c r="J31" s="191"/>
    </row>
    <row r="32" spans="1:18" ht="48" customHeight="1" x14ac:dyDescent="0.35">
      <c r="A32" s="191"/>
      <c r="B32" s="191"/>
      <c r="C32" s="191"/>
      <c r="D32" s="191"/>
      <c r="E32" s="191"/>
      <c r="F32" s="191"/>
      <c r="G32" s="191"/>
      <c r="H32" s="191"/>
      <c r="I32" s="191"/>
      <c r="J32" s="191"/>
    </row>
    <row r="34" spans="1:10" x14ac:dyDescent="0.35">
      <c r="A34" s="51" t="s">
        <v>17</v>
      </c>
      <c r="B34" s="192" t="s">
        <v>91</v>
      </c>
      <c r="C34" s="192"/>
      <c r="D34" s="192"/>
      <c r="E34" s="192"/>
      <c r="F34" s="192"/>
      <c r="G34" s="192"/>
      <c r="H34" s="192"/>
      <c r="I34" s="192"/>
      <c r="J34" s="192"/>
    </row>
    <row r="35" spans="1:10" ht="57" customHeight="1" x14ac:dyDescent="0.35">
      <c r="A35" s="38"/>
      <c r="B35" s="193"/>
      <c r="C35" s="193"/>
      <c r="D35" s="193"/>
      <c r="E35" s="193"/>
      <c r="F35" s="193"/>
      <c r="G35" s="193"/>
      <c r="H35" s="193"/>
      <c r="I35" s="193"/>
      <c r="J35" s="193"/>
    </row>
    <row r="36" spans="1:10" ht="57" customHeight="1" x14ac:dyDescent="0.35">
      <c r="A36" s="38"/>
      <c r="B36" s="193"/>
      <c r="C36" s="193"/>
      <c r="D36" s="193"/>
      <c r="E36" s="193"/>
      <c r="F36" s="193"/>
      <c r="G36" s="193"/>
      <c r="H36" s="193"/>
      <c r="I36" s="193"/>
      <c r="J36" s="193"/>
    </row>
    <row r="37" spans="1:10" ht="57" customHeight="1" x14ac:dyDescent="0.35">
      <c r="A37" s="38"/>
      <c r="B37" s="193"/>
      <c r="C37" s="193"/>
      <c r="D37" s="193"/>
      <c r="E37" s="193"/>
      <c r="F37" s="193"/>
      <c r="G37" s="193"/>
      <c r="H37" s="193"/>
      <c r="I37" s="193"/>
      <c r="J37" s="193"/>
    </row>
    <row r="38" spans="1:10" ht="57" customHeight="1" x14ac:dyDescent="0.35">
      <c r="A38" s="38"/>
      <c r="B38" s="193"/>
      <c r="C38" s="193"/>
      <c r="D38" s="193"/>
      <c r="E38" s="193"/>
      <c r="F38" s="193"/>
      <c r="G38" s="193"/>
      <c r="H38" s="193"/>
      <c r="I38" s="193"/>
      <c r="J38" s="193"/>
    </row>
    <row r="39" spans="1:10" ht="57" customHeight="1" x14ac:dyDescent="0.35">
      <c r="A39" s="38"/>
      <c r="B39" s="193"/>
      <c r="C39" s="193"/>
      <c r="D39" s="193"/>
      <c r="E39" s="193"/>
      <c r="F39" s="193"/>
      <c r="G39" s="193"/>
      <c r="H39" s="193"/>
      <c r="I39" s="193"/>
      <c r="J39" s="193"/>
    </row>
    <row r="40" spans="1:10" ht="57" customHeight="1" x14ac:dyDescent="0.35">
      <c r="A40" s="38"/>
      <c r="B40" s="193"/>
      <c r="C40" s="193"/>
      <c r="D40" s="193"/>
      <c r="E40" s="193"/>
      <c r="F40" s="193"/>
      <c r="G40" s="193"/>
      <c r="H40" s="193"/>
      <c r="I40" s="193"/>
      <c r="J40" s="193"/>
    </row>
    <row r="41" spans="1:10" ht="57" customHeight="1" x14ac:dyDescent="0.35">
      <c r="A41" s="38"/>
      <c r="B41" s="193"/>
      <c r="C41" s="193"/>
      <c r="D41" s="193"/>
      <c r="E41" s="193"/>
      <c r="F41" s="193"/>
      <c r="G41" s="193"/>
      <c r="H41" s="193"/>
      <c r="I41" s="193"/>
      <c r="J41" s="193"/>
    </row>
    <row r="42" spans="1:10" ht="57" customHeight="1" x14ac:dyDescent="0.35">
      <c r="A42" s="38"/>
      <c r="B42" s="193"/>
      <c r="C42" s="193"/>
      <c r="D42" s="193"/>
      <c r="E42" s="193"/>
      <c r="F42" s="193"/>
      <c r="G42" s="193"/>
      <c r="H42" s="193"/>
      <c r="I42" s="193"/>
      <c r="J42" s="193"/>
    </row>
    <row r="43" spans="1:10" ht="57" customHeight="1" x14ac:dyDescent="0.35">
      <c r="A43" s="38"/>
      <c r="B43" s="193"/>
      <c r="C43" s="193"/>
      <c r="D43" s="193"/>
      <c r="E43" s="193"/>
      <c r="F43" s="193"/>
      <c r="G43" s="193"/>
      <c r="H43" s="193"/>
      <c r="I43" s="193"/>
      <c r="J43" s="193"/>
    </row>
    <row r="44" spans="1:10" ht="57" customHeight="1" x14ac:dyDescent="0.35">
      <c r="A44" s="38"/>
      <c r="B44" s="193"/>
      <c r="C44" s="193"/>
      <c r="D44" s="193"/>
      <c r="E44" s="193"/>
      <c r="F44" s="193"/>
      <c r="G44" s="193"/>
      <c r="H44" s="193"/>
      <c r="I44" s="193"/>
      <c r="J44" s="193"/>
    </row>
    <row r="45" spans="1:10" ht="57" customHeight="1" x14ac:dyDescent="0.35">
      <c r="A45" s="38"/>
      <c r="B45" s="193"/>
      <c r="C45" s="193"/>
      <c r="D45" s="193"/>
      <c r="E45" s="193"/>
      <c r="F45" s="193"/>
      <c r="G45" s="193"/>
      <c r="H45" s="193"/>
      <c r="I45" s="193"/>
      <c r="J45" s="193"/>
    </row>
    <row r="46" spans="1:10" ht="57" customHeight="1" x14ac:dyDescent="0.35">
      <c r="A46" s="38"/>
      <c r="B46" s="193"/>
      <c r="C46" s="193"/>
      <c r="D46" s="193"/>
      <c r="E46" s="193"/>
      <c r="F46" s="193"/>
      <c r="G46" s="193"/>
      <c r="H46" s="193"/>
      <c r="I46" s="193"/>
      <c r="J46" s="193"/>
    </row>
    <row r="47" spans="1:10" ht="57" customHeight="1" x14ac:dyDescent="0.35">
      <c r="A47" s="38"/>
      <c r="B47" s="193"/>
      <c r="C47" s="193"/>
      <c r="D47" s="193"/>
      <c r="E47" s="193"/>
      <c r="F47" s="193"/>
      <c r="G47" s="193"/>
      <c r="H47" s="193"/>
      <c r="I47" s="193"/>
      <c r="J47" s="193"/>
    </row>
    <row r="48" spans="1:10" ht="57" customHeight="1" x14ac:dyDescent="0.35">
      <c r="A48" s="38"/>
      <c r="B48" s="193"/>
      <c r="C48" s="193"/>
      <c r="D48" s="193"/>
      <c r="E48" s="193"/>
      <c r="F48" s="193"/>
      <c r="G48" s="193"/>
      <c r="H48" s="193"/>
      <c r="I48" s="193"/>
      <c r="J48" s="193"/>
    </row>
    <row r="49" spans="1:12" ht="57" customHeight="1" x14ac:dyDescent="0.35">
      <c r="A49" s="38"/>
      <c r="B49" s="193"/>
      <c r="C49" s="193"/>
      <c r="D49" s="193"/>
      <c r="E49" s="193"/>
      <c r="F49" s="193"/>
      <c r="G49" s="193"/>
      <c r="H49" s="193"/>
      <c r="I49" s="193"/>
      <c r="J49" s="193"/>
    </row>
    <row r="50" spans="1:12" ht="57" customHeight="1" x14ac:dyDescent="0.35">
      <c r="A50" s="38"/>
      <c r="B50" s="193"/>
      <c r="C50" s="193"/>
      <c r="D50" s="193"/>
      <c r="E50" s="193"/>
      <c r="F50" s="193"/>
      <c r="G50" s="193"/>
      <c r="H50" s="193"/>
      <c r="I50" s="193"/>
      <c r="J50" s="193"/>
    </row>
    <row r="51" spans="1:12" ht="57" customHeight="1" x14ac:dyDescent="0.35">
      <c r="A51" s="38"/>
      <c r="B51" s="193"/>
      <c r="C51" s="193"/>
      <c r="D51" s="193"/>
      <c r="E51" s="193"/>
      <c r="F51" s="193"/>
      <c r="G51" s="193"/>
      <c r="H51" s="193"/>
      <c r="I51" s="193"/>
      <c r="J51" s="193"/>
    </row>
    <row r="52" spans="1:12" ht="57" customHeight="1" x14ac:dyDescent="0.35">
      <c r="A52" s="38"/>
      <c r="B52" s="193"/>
      <c r="C52" s="193"/>
      <c r="D52" s="193"/>
      <c r="E52" s="193"/>
      <c r="F52" s="193"/>
      <c r="G52" s="193"/>
      <c r="H52" s="193"/>
      <c r="I52" s="193"/>
      <c r="J52" s="193"/>
    </row>
    <row r="53" spans="1:12" ht="38.25" customHeight="1" x14ac:dyDescent="0.35">
      <c r="A53" s="195" t="s">
        <v>92</v>
      </c>
      <c r="B53" s="195"/>
      <c r="C53" s="195"/>
      <c r="D53" s="195"/>
      <c r="E53" s="195"/>
      <c r="F53" s="195"/>
      <c r="G53" s="195"/>
      <c r="H53" s="195"/>
      <c r="I53" s="195"/>
    </row>
    <row r="55" spans="1:12" x14ac:dyDescent="0.35">
      <c r="A55" s="194"/>
      <c r="B55" s="194"/>
      <c r="C55" s="194"/>
      <c r="E55" s="194"/>
      <c r="F55" s="194"/>
      <c r="G55" s="194"/>
    </row>
    <row r="56" spans="1:12" x14ac:dyDescent="0.35">
      <c r="A56" s="7" t="s">
        <v>93</v>
      </c>
      <c r="E56" s="7" t="s">
        <v>94</v>
      </c>
    </row>
    <row r="57" spans="1:12" x14ac:dyDescent="0.35">
      <c r="A57" s="27"/>
      <c r="B57" s="29"/>
      <c r="C57" s="29"/>
      <c r="D57" s="29"/>
      <c r="E57" s="28"/>
      <c r="F57" s="28"/>
      <c r="G57" s="30"/>
      <c r="H57" s="25"/>
      <c r="I57" s="25"/>
      <c r="J57" s="26"/>
      <c r="K57" s="26"/>
      <c r="L57" s="26"/>
    </row>
    <row r="58" spans="1:12" x14ac:dyDescent="0.35">
      <c r="H58" s="25"/>
      <c r="I58" s="25"/>
      <c r="J58" s="26"/>
      <c r="K58" s="26"/>
      <c r="L58" s="26"/>
    </row>
    <row r="59" spans="1:12" x14ac:dyDescent="0.35">
      <c r="A59" s="25"/>
      <c r="B59" s="25"/>
      <c r="C59" s="25"/>
      <c r="D59" s="25"/>
      <c r="E59" s="25"/>
      <c r="F59" s="25"/>
      <c r="G59" s="25"/>
      <c r="H59" s="22"/>
      <c r="I59" s="22"/>
      <c r="J59" s="31"/>
      <c r="K59" s="31"/>
      <c r="L59" s="31"/>
    </row>
  </sheetData>
  <protectedRanges>
    <protectedRange sqref="B3 H3 K3 H5 K5 B6 E11:H28 A55 E55 A35:J52" name="Range1"/>
  </protectedRanges>
  <mergeCells count="128">
    <mergeCell ref="A55:C55"/>
    <mergeCell ref="E55:G55"/>
    <mergeCell ref="B37:J37"/>
    <mergeCell ref="B38:J38"/>
    <mergeCell ref="B39:J39"/>
    <mergeCell ref="B40:J40"/>
    <mergeCell ref="B41:J41"/>
    <mergeCell ref="B42:J42"/>
    <mergeCell ref="B52:J52"/>
    <mergeCell ref="A53:I53"/>
    <mergeCell ref="A29:F29"/>
    <mergeCell ref="G29:H29"/>
    <mergeCell ref="A31:J32"/>
    <mergeCell ref="B34:J34"/>
    <mergeCell ref="B35:J35"/>
    <mergeCell ref="B36:J36"/>
    <mergeCell ref="B49:J49"/>
    <mergeCell ref="B50:J50"/>
    <mergeCell ref="B51:J51"/>
    <mergeCell ref="B43:J43"/>
    <mergeCell ref="B44:J44"/>
    <mergeCell ref="B45:J45"/>
    <mergeCell ref="B46:J46"/>
    <mergeCell ref="B47:J47"/>
    <mergeCell ref="B48:J48"/>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L1"/>
    <mergeCell ref="B3:F3"/>
    <mergeCell ref="A11:B11"/>
    <mergeCell ref="C11:D11"/>
    <mergeCell ref="E11:F11"/>
    <mergeCell ref="G11:H11"/>
    <mergeCell ref="I11:J11"/>
    <mergeCell ref="A12:B12"/>
    <mergeCell ref="C12:D12"/>
    <mergeCell ref="E12:F12"/>
    <mergeCell ref="G12:H12"/>
    <mergeCell ref="I12:J12"/>
    <mergeCell ref="B6:I6"/>
    <mergeCell ref="P3:Q3"/>
    <mergeCell ref="B5:F5"/>
    <mergeCell ref="H5:I5"/>
    <mergeCell ref="A7:L8"/>
    <mergeCell ref="A9:J9"/>
    <mergeCell ref="A10:B10"/>
    <mergeCell ref="C10:D10"/>
    <mergeCell ref="E10:F10"/>
    <mergeCell ref="G10:H10"/>
    <mergeCell ref="I10:J10"/>
  </mergeCells>
  <dataValidations count="2">
    <dataValidation type="list" allowBlank="1" showInputMessage="1" showErrorMessage="1" sqref="A35:A52" xr:uid="{53DEF250-6E47-4F23-8E46-F40D9E90E507}">
      <formula1>$Q$10:$Q$28</formula1>
    </dataValidation>
    <dataValidation type="list" allowBlank="1" showInputMessage="1" showErrorMessage="1" sqref="H5:I5" xr:uid="{DC4FBC23-6225-4DE3-853B-49A6C714F1C1}">
      <formula1>#REF!</formula1>
    </dataValidation>
  </dataValidations>
  <pageMargins left="0.7" right="0.7" top="0.75" bottom="0.75" header="0.3" footer="0.3"/>
  <pageSetup scale="61" fitToHeight="0" orientation="portrait" r:id="rId1"/>
  <headerFooter>
    <oddHeader>&amp;L&amp;G</oddHeader>
    <oddFooter>&amp;LDepartment of Health Care Policy and Financing
CFC Direct Care Services Calculator - Children&amp;RAugust 1, 2025</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F830B-53D4-47BF-BC96-FFFF7825C7D3}">
  <sheetPr>
    <pageSetUpPr fitToPage="1"/>
  </sheetPr>
  <dimension ref="A1:L51"/>
  <sheetViews>
    <sheetView topLeftCell="A34" zoomScaleNormal="100" zoomScalePageLayoutView="60" workbookViewId="0">
      <selection activeCell="E35" sqref="E35"/>
    </sheetView>
  </sheetViews>
  <sheetFormatPr defaultColWidth="9.140625" defaultRowHeight="18" x14ac:dyDescent="0.35"/>
  <cols>
    <col min="1" max="1" width="29.140625" style="10" customWidth="1"/>
    <col min="2" max="2" width="37.42578125" style="10" customWidth="1"/>
    <col min="3" max="7" width="20.140625" style="10" customWidth="1"/>
    <col min="8" max="8" width="48.140625" style="10" customWidth="1"/>
    <col min="9" max="16384" width="9.140625" style="10"/>
  </cols>
  <sheetData>
    <row r="1" spans="1:8" ht="19.5" customHeight="1" x14ac:dyDescent="0.35">
      <c r="A1" s="196" t="s">
        <v>121</v>
      </c>
      <c r="B1" s="196"/>
      <c r="C1" s="196"/>
      <c r="D1" s="196"/>
      <c r="E1" s="196"/>
      <c r="F1" s="196"/>
      <c r="G1" s="196"/>
      <c r="H1" s="196"/>
    </row>
    <row r="2" spans="1:8" s="33" customFormat="1" ht="36" x14ac:dyDescent="0.35">
      <c r="A2" s="56" t="s">
        <v>95</v>
      </c>
      <c r="B2" s="32" t="s">
        <v>120</v>
      </c>
      <c r="C2" s="32" t="s">
        <v>122</v>
      </c>
      <c r="D2" s="32" t="s">
        <v>139</v>
      </c>
      <c r="E2" s="32" t="s">
        <v>140</v>
      </c>
      <c r="F2" s="32" t="s">
        <v>141</v>
      </c>
      <c r="G2" s="32" t="s">
        <v>6</v>
      </c>
      <c r="H2" s="14" t="s">
        <v>142</v>
      </c>
    </row>
    <row r="3" spans="1:8" ht="90" x14ac:dyDescent="0.35">
      <c r="A3" s="57" t="s">
        <v>96</v>
      </c>
      <c r="B3" s="53" t="s">
        <v>138</v>
      </c>
      <c r="C3" s="12" t="s">
        <v>123</v>
      </c>
      <c r="D3" s="12" t="s">
        <v>124</v>
      </c>
      <c r="E3" s="12" t="s">
        <v>125</v>
      </c>
      <c r="F3" s="12" t="s">
        <v>125</v>
      </c>
      <c r="G3" s="12" t="s">
        <v>125</v>
      </c>
      <c r="H3" s="12" t="s">
        <v>150</v>
      </c>
    </row>
    <row r="4" spans="1:8" ht="84.75" customHeight="1" x14ac:dyDescent="0.35">
      <c r="A4" s="11" t="s">
        <v>97</v>
      </c>
      <c r="B4" s="53" t="s">
        <v>143</v>
      </c>
      <c r="C4" s="12" t="s">
        <v>123</v>
      </c>
      <c r="D4" s="12" t="s">
        <v>123</v>
      </c>
      <c r="E4" s="12" t="s">
        <v>124</v>
      </c>
      <c r="F4" s="12" t="s">
        <v>125</v>
      </c>
      <c r="G4" s="12" t="s">
        <v>125</v>
      </c>
      <c r="H4" s="12" t="s">
        <v>150</v>
      </c>
    </row>
    <row r="5" spans="1:8" ht="141.75" customHeight="1" x14ac:dyDescent="0.35">
      <c r="A5" s="11" t="s">
        <v>98</v>
      </c>
      <c r="B5" s="54" t="s">
        <v>144</v>
      </c>
      <c r="C5" s="12" t="s">
        <v>123</v>
      </c>
      <c r="D5" s="12" t="s">
        <v>123</v>
      </c>
      <c r="E5" s="12" t="s">
        <v>124</v>
      </c>
      <c r="F5" s="12" t="s">
        <v>125</v>
      </c>
      <c r="G5" s="12" t="s">
        <v>125</v>
      </c>
      <c r="H5" s="12" t="s">
        <v>150</v>
      </c>
    </row>
    <row r="6" spans="1:8" ht="120.75" customHeight="1" x14ac:dyDescent="0.35">
      <c r="A6" s="11" t="s">
        <v>99</v>
      </c>
      <c r="B6" s="54" t="s">
        <v>145</v>
      </c>
      <c r="C6" s="12" t="s">
        <v>123</v>
      </c>
      <c r="D6" s="12" t="s">
        <v>123</v>
      </c>
      <c r="E6" s="12" t="s">
        <v>126</v>
      </c>
      <c r="F6" s="12" t="s">
        <v>127</v>
      </c>
      <c r="G6" s="12" t="s">
        <v>127</v>
      </c>
      <c r="H6" s="12" t="s">
        <v>150</v>
      </c>
    </row>
    <row r="7" spans="1:8" ht="162" x14ac:dyDescent="0.35">
      <c r="A7" s="11" t="s">
        <v>100</v>
      </c>
      <c r="B7" s="54" t="s">
        <v>146</v>
      </c>
      <c r="C7" s="12" t="s">
        <v>123</v>
      </c>
      <c r="D7" s="12" t="s">
        <v>147</v>
      </c>
      <c r="E7" s="12" t="s">
        <v>148</v>
      </c>
      <c r="F7" s="12" t="s">
        <v>207</v>
      </c>
      <c r="G7" s="12" t="s">
        <v>149</v>
      </c>
      <c r="H7" s="12" t="s">
        <v>150</v>
      </c>
    </row>
    <row r="8" spans="1:8" ht="144" x14ac:dyDescent="0.35">
      <c r="A8" s="11" t="s">
        <v>101</v>
      </c>
      <c r="B8" s="54" t="s">
        <v>208</v>
      </c>
      <c r="C8" s="12" t="s">
        <v>123</v>
      </c>
      <c r="D8" s="12" t="s">
        <v>124</v>
      </c>
      <c r="E8" s="12" t="s">
        <v>129</v>
      </c>
      <c r="F8" s="12" t="s">
        <v>128</v>
      </c>
      <c r="G8" s="12" t="s">
        <v>128</v>
      </c>
      <c r="H8" s="12" t="s">
        <v>150</v>
      </c>
    </row>
    <row r="9" spans="1:8" ht="72" x14ac:dyDescent="0.35">
      <c r="A9" s="11" t="s">
        <v>102</v>
      </c>
      <c r="B9" s="54" t="s">
        <v>151</v>
      </c>
      <c r="C9" s="12" t="s">
        <v>123</v>
      </c>
      <c r="D9" s="12" t="s">
        <v>126</v>
      </c>
      <c r="E9" s="12" t="s">
        <v>127</v>
      </c>
      <c r="F9" s="12" t="s">
        <v>127</v>
      </c>
      <c r="G9" s="12" t="s">
        <v>127</v>
      </c>
      <c r="H9" s="12" t="s">
        <v>150</v>
      </c>
    </row>
    <row r="10" spans="1:8" ht="72" x14ac:dyDescent="0.35">
      <c r="A10" s="11" t="s">
        <v>103</v>
      </c>
      <c r="B10" s="54" t="s">
        <v>152</v>
      </c>
      <c r="C10" s="12" t="s">
        <v>153</v>
      </c>
      <c r="D10" s="12" t="s">
        <v>130</v>
      </c>
      <c r="E10" s="12" t="s">
        <v>129</v>
      </c>
      <c r="F10" s="12" t="s">
        <v>128</v>
      </c>
      <c r="G10" s="12" t="s">
        <v>128</v>
      </c>
      <c r="H10" s="12" t="s">
        <v>150</v>
      </c>
    </row>
    <row r="11" spans="1:8" ht="126.75" customHeight="1" x14ac:dyDescent="0.35">
      <c r="A11" s="11" t="s">
        <v>104</v>
      </c>
      <c r="B11" s="54" t="s">
        <v>154</v>
      </c>
      <c r="C11" s="12" t="s">
        <v>123</v>
      </c>
      <c r="D11" s="12" t="s">
        <v>123</v>
      </c>
      <c r="E11" s="12" t="s">
        <v>123</v>
      </c>
      <c r="F11" s="12" t="s">
        <v>131</v>
      </c>
      <c r="G11" s="12" t="s">
        <v>132</v>
      </c>
      <c r="H11" s="12" t="s">
        <v>150</v>
      </c>
    </row>
    <row r="12" spans="1:8" ht="64.5" customHeight="1" x14ac:dyDescent="0.35">
      <c r="A12" s="11" t="s">
        <v>105</v>
      </c>
      <c r="B12" s="54" t="s">
        <v>155</v>
      </c>
      <c r="C12" s="12" t="s">
        <v>123</v>
      </c>
      <c r="D12" s="12" t="s">
        <v>135</v>
      </c>
      <c r="E12" s="12" t="s">
        <v>134</v>
      </c>
      <c r="F12" s="12" t="s">
        <v>133</v>
      </c>
      <c r="G12" s="12" t="s">
        <v>133</v>
      </c>
      <c r="H12" s="12" t="s">
        <v>150</v>
      </c>
    </row>
    <row r="13" spans="1:8" ht="86.25" customHeight="1" x14ac:dyDescent="0.35">
      <c r="A13" s="11" t="s">
        <v>106</v>
      </c>
      <c r="B13" s="54" t="s">
        <v>156</v>
      </c>
      <c r="C13" s="12" t="s">
        <v>157</v>
      </c>
      <c r="D13" s="12" t="s">
        <v>157</v>
      </c>
      <c r="E13" s="12" t="s">
        <v>157</v>
      </c>
      <c r="F13" s="12" t="s">
        <v>157</v>
      </c>
      <c r="G13" s="12" t="s">
        <v>157</v>
      </c>
      <c r="H13" s="12" t="s">
        <v>150</v>
      </c>
    </row>
    <row r="14" spans="1:8" ht="216" x14ac:dyDescent="0.35">
      <c r="A14" s="11" t="s">
        <v>107</v>
      </c>
      <c r="B14" s="54" t="s">
        <v>159</v>
      </c>
      <c r="C14" s="12" t="s">
        <v>157</v>
      </c>
      <c r="D14" s="12" t="s">
        <v>157</v>
      </c>
      <c r="E14" s="12" t="s">
        <v>157</v>
      </c>
      <c r="F14" s="12" t="s">
        <v>157</v>
      </c>
      <c r="G14" s="12" t="s">
        <v>157</v>
      </c>
      <c r="H14" s="12" t="s">
        <v>150</v>
      </c>
    </row>
    <row r="15" spans="1:8" ht="19.5" customHeight="1" x14ac:dyDescent="0.35">
      <c r="A15" s="196" t="s">
        <v>160</v>
      </c>
      <c r="B15" s="196"/>
      <c r="C15" s="196"/>
      <c r="D15" s="196"/>
      <c r="E15" s="196"/>
      <c r="F15" s="196"/>
      <c r="G15" s="196"/>
      <c r="H15" s="196"/>
    </row>
    <row r="16" spans="1:8" ht="36" x14ac:dyDescent="0.35">
      <c r="A16" s="32" t="s">
        <v>17</v>
      </c>
      <c r="B16" s="32" t="s">
        <v>120</v>
      </c>
      <c r="C16" s="32" t="s">
        <v>122</v>
      </c>
      <c r="D16" s="32" t="s">
        <v>139</v>
      </c>
      <c r="E16" s="32" t="s">
        <v>140</v>
      </c>
      <c r="F16" s="32" t="s">
        <v>141</v>
      </c>
      <c r="G16" s="32" t="s">
        <v>6</v>
      </c>
      <c r="H16" s="14" t="s">
        <v>142</v>
      </c>
    </row>
    <row r="17" spans="1:8" ht="236.25" customHeight="1" x14ac:dyDescent="0.35">
      <c r="A17" s="198" t="s">
        <v>97</v>
      </c>
      <c r="B17" s="12" t="s">
        <v>163</v>
      </c>
      <c r="C17" s="12" t="s">
        <v>123</v>
      </c>
      <c r="D17" s="12" t="s">
        <v>136</v>
      </c>
      <c r="E17" s="12" t="s">
        <v>133</v>
      </c>
      <c r="F17" s="12" t="s">
        <v>133</v>
      </c>
      <c r="G17" s="12" t="s">
        <v>133</v>
      </c>
      <c r="H17" s="12" t="s">
        <v>209</v>
      </c>
    </row>
    <row r="18" spans="1:8" ht="153" customHeight="1" x14ac:dyDescent="0.35">
      <c r="A18" s="199"/>
      <c r="B18" s="197" t="s">
        <v>164</v>
      </c>
      <c r="C18" s="197"/>
      <c r="D18" s="197"/>
      <c r="E18" s="197"/>
      <c r="F18" s="197"/>
      <c r="G18" s="197"/>
      <c r="H18" s="197"/>
    </row>
    <row r="19" spans="1:8" ht="333.75" customHeight="1" x14ac:dyDescent="0.35">
      <c r="A19" s="198" t="s">
        <v>115</v>
      </c>
      <c r="B19" s="12" t="s">
        <v>165</v>
      </c>
      <c r="C19" s="12" t="s">
        <v>166</v>
      </c>
      <c r="D19" s="12" t="s">
        <v>130</v>
      </c>
      <c r="E19" s="12" t="s">
        <v>125</v>
      </c>
      <c r="F19" s="12" t="s">
        <v>125</v>
      </c>
      <c r="G19" s="12" t="s">
        <v>125</v>
      </c>
      <c r="H19" s="34" t="s">
        <v>210</v>
      </c>
    </row>
    <row r="20" spans="1:8" ht="96" customHeight="1" x14ac:dyDescent="0.35">
      <c r="A20" s="199"/>
      <c r="B20" s="197" t="s">
        <v>167</v>
      </c>
      <c r="C20" s="197"/>
      <c r="D20" s="197"/>
      <c r="E20" s="197"/>
      <c r="F20" s="197"/>
      <c r="G20" s="197"/>
      <c r="H20" s="197"/>
    </row>
    <row r="21" spans="1:8" ht="232.5" customHeight="1" x14ac:dyDescent="0.35">
      <c r="A21" s="198" t="s">
        <v>109</v>
      </c>
      <c r="B21" s="12" t="s">
        <v>168</v>
      </c>
      <c r="C21" s="12" t="s">
        <v>169</v>
      </c>
      <c r="D21" s="12" t="s">
        <v>126</v>
      </c>
      <c r="E21" s="12" t="s">
        <v>127</v>
      </c>
      <c r="F21" s="12" t="s">
        <v>127</v>
      </c>
      <c r="G21" s="12" t="s">
        <v>127</v>
      </c>
      <c r="H21" s="35" t="s">
        <v>211</v>
      </c>
    </row>
    <row r="22" spans="1:8" ht="167.25" customHeight="1" x14ac:dyDescent="0.35">
      <c r="A22" s="199"/>
      <c r="B22" s="197" t="s">
        <v>170</v>
      </c>
      <c r="C22" s="197"/>
      <c r="D22" s="197"/>
      <c r="E22" s="197"/>
      <c r="F22" s="197"/>
      <c r="G22" s="197"/>
      <c r="H22" s="197"/>
    </row>
    <row r="23" spans="1:8" ht="318" customHeight="1" x14ac:dyDescent="0.35">
      <c r="A23" s="198" t="s">
        <v>116</v>
      </c>
      <c r="B23" s="12" t="s">
        <v>172</v>
      </c>
      <c r="C23" s="12" t="s">
        <v>171</v>
      </c>
      <c r="D23" s="12" t="s">
        <v>127</v>
      </c>
      <c r="E23" s="12" t="s">
        <v>127</v>
      </c>
      <c r="F23" s="12" t="s">
        <v>127</v>
      </c>
      <c r="G23" s="12" t="s">
        <v>127</v>
      </c>
      <c r="H23" s="34" t="s">
        <v>212</v>
      </c>
    </row>
    <row r="24" spans="1:8" ht="183.75" customHeight="1" x14ac:dyDescent="0.35">
      <c r="A24" s="199"/>
      <c r="B24" s="197" t="s">
        <v>173</v>
      </c>
      <c r="C24" s="197"/>
      <c r="D24" s="197"/>
      <c r="E24" s="197"/>
      <c r="F24" s="197"/>
      <c r="G24" s="197"/>
      <c r="H24" s="197"/>
    </row>
    <row r="25" spans="1:8" ht="273" customHeight="1" x14ac:dyDescent="0.35">
      <c r="A25" s="198" t="s">
        <v>117</v>
      </c>
      <c r="B25" s="53" t="s">
        <v>174</v>
      </c>
      <c r="C25" s="53" t="s">
        <v>175</v>
      </c>
      <c r="D25" s="53" t="s">
        <v>176</v>
      </c>
      <c r="E25" s="53" t="s">
        <v>176</v>
      </c>
      <c r="F25" s="53" t="s">
        <v>176</v>
      </c>
      <c r="G25" s="53" t="s">
        <v>176</v>
      </c>
      <c r="H25" s="54" t="s">
        <v>213</v>
      </c>
    </row>
    <row r="26" spans="1:8" ht="144.75" customHeight="1" x14ac:dyDescent="0.35">
      <c r="A26" s="199"/>
      <c r="B26" s="197" t="s">
        <v>177</v>
      </c>
      <c r="C26" s="197"/>
      <c r="D26" s="197"/>
      <c r="E26" s="197"/>
      <c r="F26" s="197"/>
      <c r="G26" s="197"/>
      <c r="H26" s="197"/>
    </row>
    <row r="27" spans="1:8" ht="298.5" customHeight="1" x14ac:dyDescent="0.35">
      <c r="A27" s="198" t="s">
        <v>110</v>
      </c>
      <c r="B27" s="53" t="s">
        <v>178</v>
      </c>
      <c r="C27" s="53" t="s">
        <v>179</v>
      </c>
      <c r="D27" s="53" t="s">
        <v>137</v>
      </c>
      <c r="E27" s="53" t="s">
        <v>133</v>
      </c>
      <c r="F27" s="53" t="s">
        <v>133</v>
      </c>
      <c r="G27" s="53" t="s">
        <v>133</v>
      </c>
      <c r="H27" s="13" t="s">
        <v>214</v>
      </c>
    </row>
    <row r="28" spans="1:8" ht="204" customHeight="1" x14ac:dyDescent="0.35">
      <c r="A28" s="199"/>
      <c r="B28" s="197" t="s">
        <v>180</v>
      </c>
      <c r="C28" s="197"/>
      <c r="D28" s="197"/>
      <c r="E28" s="197"/>
      <c r="F28" s="197"/>
      <c r="G28" s="197"/>
      <c r="H28" s="197"/>
    </row>
    <row r="29" spans="1:8" ht="234" x14ac:dyDescent="0.35">
      <c r="A29" s="198" t="s">
        <v>111</v>
      </c>
      <c r="B29" s="53" t="s">
        <v>181</v>
      </c>
      <c r="C29" s="12" t="s">
        <v>157</v>
      </c>
      <c r="D29" s="12" t="s">
        <v>157</v>
      </c>
      <c r="E29" s="12" t="s">
        <v>157</v>
      </c>
      <c r="F29" s="12" t="s">
        <v>157</v>
      </c>
      <c r="G29" s="12" t="s">
        <v>157</v>
      </c>
      <c r="H29" s="12" t="s">
        <v>215</v>
      </c>
    </row>
    <row r="30" spans="1:8" ht="163.5" customHeight="1" x14ac:dyDescent="0.35">
      <c r="A30" s="199"/>
      <c r="B30" s="197" t="s">
        <v>182</v>
      </c>
      <c r="C30" s="197"/>
      <c r="D30" s="197"/>
      <c r="E30" s="197"/>
      <c r="F30" s="197"/>
      <c r="G30" s="197"/>
      <c r="H30" s="197"/>
    </row>
    <row r="31" spans="1:8" ht="270" customHeight="1" x14ac:dyDescent="0.35">
      <c r="A31" s="198" t="s">
        <v>118</v>
      </c>
      <c r="B31" s="53" t="s">
        <v>183</v>
      </c>
      <c r="C31" s="53" t="s">
        <v>171</v>
      </c>
      <c r="D31" s="53" t="s">
        <v>127</v>
      </c>
      <c r="E31" s="53" t="s">
        <v>127</v>
      </c>
      <c r="F31" s="53" t="s">
        <v>127</v>
      </c>
      <c r="G31" s="53" t="s">
        <v>127</v>
      </c>
      <c r="H31" s="12" t="s">
        <v>216</v>
      </c>
    </row>
    <row r="32" spans="1:8" ht="146.25" customHeight="1" x14ac:dyDescent="0.35">
      <c r="A32" s="199"/>
      <c r="B32" s="197" t="s">
        <v>203</v>
      </c>
      <c r="C32" s="197"/>
      <c r="D32" s="197"/>
      <c r="E32" s="197"/>
      <c r="F32" s="197"/>
      <c r="G32" s="197"/>
      <c r="H32" s="197"/>
    </row>
    <row r="33" spans="1:8" ht="309.75" customHeight="1" x14ac:dyDescent="0.35">
      <c r="A33" s="198" t="s">
        <v>112</v>
      </c>
      <c r="B33" s="12" t="s">
        <v>186</v>
      </c>
      <c r="C33" s="12" t="s">
        <v>185</v>
      </c>
      <c r="D33" s="12" t="s">
        <v>184</v>
      </c>
      <c r="E33" s="12" t="s">
        <v>184</v>
      </c>
      <c r="F33" s="12" t="s">
        <v>184</v>
      </c>
      <c r="G33" s="12" t="s">
        <v>184</v>
      </c>
      <c r="H33" s="12" t="s">
        <v>217</v>
      </c>
    </row>
    <row r="34" spans="1:8" ht="200.25" customHeight="1" x14ac:dyDescent="0.35">
      <c r="A34" s="199"/>
      <c r="B34" s="197" t="s">
        <v>187</v>
      </c>
      <c r="C34" s="197"/>
      <c r="D34" s="197"/>
      <c r="E34" s="197"/>
      <c r="F34" s="197"/>
      <c r="G34" s="197"/>
      <c r="H34" s="197"/>
    </row>
    <row r="35" spans="1:8" ht="279" customHeight="1" x14ac:dyDescent="0.35">
      <c r="A35" s="198" t="s">
        <v>119</v>
      </c>
      <c r="B35" s="53" t="s">
        <v>188</v>
      </c>
      <c r="C35" s="53" t="s">
        <v>166</v>
      </c>
      <c r="D35" s="53" t="s">
        <v>130</v>
      </c>
      <c r="E35" s="53" t="s">
        <v>129</v>
      </c>
      <c r="F35" s="53" t="s">
        <v>125</v>
      </c>
      <c r="G35" s="53" t="s">
        <v>125</v>
      </c>
      <c r="H35" s="53" t="s">
        <v>218</v>
      </c>
    </row>
    <row r="36" spans="1:8" ht="171.75" customHeight="1" x14ac:dyDescent="0.35">
      <c r="A36" s="200"/>
      <c r="B36" s="201" t="s">
        <v>219</v>
      </c>
      <c r="C36" s="201"/>
      <c r="D36" s="201"/>
      <c r="E36" s="201"/>
      <c r="F36" s="201"/>
      <c r="G36" s="201"/>
      <c r="H36" s="201"/>
    </row>
    <row r="37" spans="1:8" ht="130.5" customHeight="1" x14ac:dyDescent="0.35">
      <c r="A37" s="200"/>
      <c r="B37" s="197" t="s">
        <v>189</v>
      </c>
      <c r="C37" s="197"/>
      <c r="D37" s="197"/>
      <c r="E37" s="197"/>
      <c r="F37" s="197"/>
      <c r="G37" s="197"/>
      <c r="H37" s="197"/>
    </row>
    <row r="38" spans="1:8" ht="130.5" customHeight="1" x14ac:dyDescent="0.35">
      <c r="A38" s="200"/>
      <c r="B38" s="197" t="s">
        <v>190</v>
      </c>
      <c r="C38" s="197"/>
      <c r="D38" s="197"/>
      <c r="E38" s="197"/>
      <c r="F38" s="197"/>
      <c r="G38" s="197"/>
      <c r="H38" s="197"/>
    </row>
    <row r="39" spans="1:8" ht="173.25" customHeight="1" x14ac:dyDescent="0.35">
      <c r="A39" s="199"/>
      <c r="B39" s="197" t="s">
        <v>191</v>
      </c>
      <c r="C39" s="197"/>
      <c r="D39" s="197"/>
      <c r="E39" s="197"/>
      <c r="F39" s="197"/>
      <c r="G39" s="197"/>
      <c r="H39" s="197"/>
    </row>
    <row r="40" spans="1:8" ht="93.75" customHeight="1" x14ac:dyDescent="0.35">
      <c r="A40" s="12" t="s">
        <v>113</v>
      </c>
      <c r="B40" s="53" t="s">
        <v>192</v>
      </c>
      <c r="C40" s="53" t="s">
        <v>123</v>
      </c>
      <c r="D40" s="53" t="s">
        <v>123</v>
      </c>
      <c r="E40" s="53" t="s">
        <v>123</v>
      </c>
      <c r="F40" s="12" t="s">
        <v>157</v>
      </c>
      <c r="G40" s="12" t="s">
        <v>157</v>
      </c>
      <c r="H40" s="53" t="s">
        <v>193</v>
      </c>
    </row>
    <row r="41" spans="1:8" ht="282.75" customHeight="1" x14ac:dyDescent="0.35">
      <c r="A41" s="198" t="s">
        <v>114</v>
      </c>
      <c r="B41" s="202" t="s">
        <v>194</v>
      </c>
      <c r="C41" s="197" t="s">
        <v>123</v>
      </c>
      <c r="D41" s="197" t="s">
        <v>123</v>
      </c>
      <c r="E41" s="197" t="s">
        <v>157</v>
      </c>
      <c r="F41" s="197" t="s">
        <v>157</v>
      </c>
      <c r="G41" s="197" t="s">
        <v>157</v>
      </c>
      <c r="H41" s="197" t="s">
        <v>193</v>
      </c>
    </row>
    <row r="42" spans="1:8" ht="188.25" customHeight="1" x14ac:dyDescent="0.35">
      <c r="A42" s="200"/>
      <c r="B42" s="202"/>
      <c r="C42" s="197"/>
      <c r="D42" s="197"/>
      <c r="E42" s="197"/>
      <c r="F42" s="197"/>
      <c r="G42" s="197"/>
      <c r="H42" s="197"/>
    </row>
    <row r="43" spans="1:8" ht="157.5" customHeight="1" x14ac:dyDescent="0.35">
      <c r="A43" s="199"/>
      <c r="B43" s="197" t="s">
        <v>195</v>
      </c>
      <c r="C43" s="197"/>
      <c r="D43" s="197"/>
      <c r="E43" s="197"/>
      <c r="F43" s="197"/>
      <c r="G43" s="197"/>
      <c r="H43" s="197"/>
    </row>
    <row r="44" spans="1:8" ht="209.25" customHeight="1" x14ac:dyDescent="0.35">
      <c r="A44" s="53" t="s">
        <v>108</v>
      </c>
      <c r="B44" s="53" t="s">
        <v>197</v>
      </c>
      <c r="C44" s="53" t="s">
        <v>196</v>
      </c>
      <c r="D44" s="53" t="s">
        <v>158</v>
      </c>
      <c r="E44" s="53" t="s">
        <v>158</v>
      </c>
      <c r="F44" s="53" t="s">
        <v>158</v>
      </c>
      <c r="G44" s="53" t="s">
        <v>158</v>
      </c>
      <c r="H44" s="53" t="s">
        <v>193</v>
      </c>
    </row>
    <row r="45" spans="1:8" ht="340.5" customHeight="1" x14ac:dyDescent="0.35">
      <c r="A45" s="197" t="s">
        <v>60</v>
      </c>
      <c r="B45" s="202" t="s">
        <v>198</v>
      </c>
      <c r="C45" s="197" t="s">
        <v>123</v>
      </c>
      <c r="D45" s="197" t="s">
        <v>123</v>
      </c>
      <c r="E45" s="197" t="s">
        <v>123</v>
      </c>
      <c r="F45" s="197" t="s">
        <v>199</v>
      </c>
      <c r="G45" s="197" t="s">
        <v>199</v>
      </c>
      <c r="H45" s="197" t="s">
        <v>193</v>
      </c>
    </row>
    <row r="46" spans="1:8" ht="33.75" customHeight="1" x14ac:dyDescent="0.35">
      <c r="A46" s="197"/>
      <c r="B46" s="202"/>
      <c r="C46" s="197"/>
      <c r="D46" s="197"/>
      <c r="E46" s="197"/>
      <c r="F46" s="197"/>
      <c r="G46" s="197"/>
      <c r="H46" s="197"/>
    </row>
    <row r="47" spans="1:8" ht="128.25" customHeight="1" x14ac:dyDescent="0.35">
      <c r="A47" s="197"/>
      <c r="B47" s="197" t="s">
        <v>200</v>
      </c>
      <c r="C47" s="197"/>
      <c r="D47" s="197"/>
      <c r="E47" s="197"/>
      <c r="F47" s="197"/>
      <c r="G47" s="197"/>
      <c r="H47" s="197"/>
    </row>
    <row r="48" spans="1:8" ht="18" customHeight="1" x14ac:dyDescent="0.35">
      <c r="A48" s="197" t="s">
        <v>85</v>
      </c>
      <c r="B48" s="203" t="s">
        <v>201</v>
      </c>
      <c r="C48" s="204"/>
      <c r="D48" s="204"/>
      <c r="E48" s="204"/>
      <c r="F48" s="204"/>
      <c r="G48" s="205"/>
      <c r="H48" s="197" t="s">
        <v>193</v>
      </c>
    </row>
    <row r="49" spans="1:12" ht="29.25" customHeight="1" x14ac:dyDescent="0.35">
      <c r="A49" s="197"/>
      <c r="B49" s="206"/>
      <c r="C49" s="207"/>
      <c r="D49" s="207"/>
      <c r="E49" s="207"/>
      <c r="F49" s="207"/>
      <c r="G49" s="208"/>
      <c r="H49" s="197"/>
    </row>
    <row r="50" spans="1:12" ht="141.75" customHeight="1" x14ac:dyDescent="0.35">
      <c r="A50" s="197"/>
      <c r="B50" s="197" t="s">
        <v>202</v>
      </c>
      <c r="C50" s="197"/>
      <c r="D50" s="197"/>
      <c r="E50" s="197"/>
      <c r="F50" s="197"/>
      <c r="G50" s="197"/>
      <c r="H50" s="197"/>
      <c r="L50" s="25"/>
    </row>
    <row r="51" spans="1:12" x14ac:dyDescent="0.35">
      <c r="L51" s="25"/>
    </row>
  </sheetData>
  <mergeCells count="47">
    <mergeCell ref="B48:G49"/>
    <mergeCell ref="H45:H46"/>
    <mergeCell ref="B47:H47"/>
    <mergeCell ref="G41:G42"/>
    <mergeCell ref="H41:H42"/>
    <mergeCell ref="B43:H43"/>
    <mergeCell ref="F45:F46"/>
    <mergeCell ref="G45:G46"/>
    <mergeCell ref="F41:F42"/>
    <mergeCell ref="A45:A47"/>
    <mergeCell ref="B45:B46"/>
    <mergeCell ref="C45:C46"/>
    <mergeCell ref="D45:D46"/>
    <mergeCell ref="E45:E46"/>
    <mergeCell ref="A41:A43"/>
    <mergeCell ref="B41:B42"/>
    <mergeCell ref="C41:C42"/>
    <mergeCell ref="D41:D42"/>
    <mergeCell ref="E41:E42"/>
    <mergeCell ref="A33:A34"/>
    <mergeCell ref="B34:H34"/>
    <mergeCell ref="A35:A39"/>
    <mergeCell ref="B36:H36"/>
    <mergeCell ref="B37:H37"/>
    <mergeCell ref="B38:H38"/>
    <mergeCell ref="B39:H39"/>
    <mergeCell ref="B28:H28"/>
    <mergeCell ref="A29:A30"/>
    <mergeCell ref="B30:H30"/>
    <mergeCell ref="A31:A32"/>
    <mergeCell ref="B32:H32"/>
    <mergeCell ref="A1:H1"/>
    <mergeCell ref="H48:H49"/>
    <mergeCell ref="B50:H50"/>
    <mergeCell ref="A48:A50"/>
    <mergeCell ref="A15:H15"/>
    <mergeCell ref="A17:A18"/>
    <mergeCell ref="B18:H18"/>
    <mergeCell ref="A19:A20"/>
    <mergeCell ref="B20:H20"/>
    <mergeCell ref="A21:A22"/>
    <mergeCell ref="B22:H22"/>
    <mergeCell ref="A23:A24"/>
    <mergeCell ref="B24:H24"/>
    <mergeCell ref="A25:A26"/>
    <mergeCell ref="B26:H26"/>
    <mergeCell ref="A27:A28"/>
  </mergeCells>
  <pageMargins left="0.7" right="0.7" top="0.75" bottom="0.75" header="0.3" footer="0.3"/>
  <pageSetup scale="66" fitToHeight="0" orientation="landscape" horizontalDpi="1200" verticalDpi="1200" r:id="rId1"/>
  <headerFooter>
    <oddHeader>&amp;L&amp;G&amp;C&amp;"Trebuchet MS,Bold"&amp;16Age-Appropriate Norms and Task Definitions</oddHeader>
    <oddFooter>&amp;LDepartment of Health Care Policy and Financing
CFC Direct Care Services Calculator - Children&amp;RPage &amp;P</oddFooter>
  </headerFooter>
  <rowBreaks count="1" manualBreakCount="1">
    <brk id="14"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b9d495e-4790-4a2d-b67a-7683492650cb" xsi:nil="true"/>
    <lcf76f155ced4ddcb4097134ff3c332f xmlns="f3d7a0b4-55b1-445a-9abc-e2bc2880b4ed">
      <Terms xmlns="http://schemas.microsoft.com/office/infopath/2007/PartnerControls"/>
    </lcf76f155ced4ddcb4097134ff3c332f>
    <_x006e_yg7 xmlns="f3d7a0b4-55b1-445a-9abc-e2bc2880b4ed" xsi:nil="true"/>
  </documentManagement>
</p:properties>
</file>

<file path=customXml/item3.xml>��< ? x m l   v e r s i o n = " 1 . 0 "   e n c o d i n g = " u t f - 1 6 " ? > < D a t a M a s h u p   x m l n s = " h t t p : / / s c h e m a s . m i c r o s o f t . c o m / D a t a M a s h u p " > A A A A A B Q D A A B Q S w M E F A A C A A g A C G N V 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C G N 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h j V V Y o i k e 4 D g A A A B E A A A A T A B w A R m 9 y b X V s Y X M v U 2 V j d G l v b j E u b S C i G A A o o B Q A A A A A A A A A A A A A A A A A A A A A A A A A A A A r T k 0 u y c z P U w i G 0 I b W A F B L A Q I t A B Q A A g A I A A h j V V Y g O B 9 n p A A A A P U A A A A S A A A A A A A A A A A A A A A A A A A A A A B D b 2 5 m a W c v U G F j a 2 F n Z S 5 4 b W x Q S w E C L Q A U A A I A C A A I Y 1 V W D 8 r p q 6 Q A A A D p A A A A E w A A A A A A A A A A A A A A A A D w A A A A W 0 N v b n R l b n R f V H l w Z X N d L n h t b F B L A Q I t A B Q A A g A I A A h j V 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j R G V 3 n 1 F O Q L 1 d N 1 r o G l p E A A A A A A I A A A A A A A N m A A D A A A A A E A A A A A M x W 6 m q 6 A x j m N A p x w H k X h s A A A A A B I A A A K A A A A A Q A A A A y p A C 1 d X X U m H + 6 m E j k N D P m F A A A A C p e R b 3 X c D R j v / 3 h 6 x f T s E b 1 t f q 1 u Y u d / u G b o b q 5 8 o d m F 9 l a v W 7 x E G u x N J 8 X q 8 6 N r X m M f V X e u 9 o l d f z 9 O S Y U K + E B C a m A N 3 2 Y S F 4 8 8 b R X A 4 N P h Q A A A B Z X 4 J T / x 5 K E Y J i k 1 F 6 K Q n t Q 1 8 0 J 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B6B4FCA8B82E340AF9DF66AE927E77A" ma:contentTypeVersion="20" ma:contentTypeDescription="Create a new document." ma:contentTypeScope="" ma:versionID="4a0440e0981dcad65f210518bd3041b2">
  <xsd:schema xmlns:xsd="http://www.w3.org/2001/XMLSchema" xmlns:xs="http://www.w3.org/2001/XMLSchema" xmlns:p="http://schemas.microsoft.com/office/2006/metadata/properties" xmlns:ns2="f3d7a0b4-55b1-445a-9abc-e2bc2880b4ed" xmlns:ns3="1b9d495e-4790-4a2d-b67a-7683492650cb" targetNamespace="http://schemas.microsoft.com/office/2006/metadata/properties" ma:root="true" ma:fieldsID="a260556ac0276890371fb5507b059bd9" ns2:_="" ns3:_="">
    <xsd:import namespace="f3d7a0b4-55b1-445a-9abc-e2bc2880b4ed"/>
    <xsd:import namespace="1b9d495e-4790-4a2d-b67a-7683492650cb"/>
    <xsd:element name="properties">
      <xsd:complexType>
        <xsd:sequence>
          <xsd:element name="documentManagement">
            <xsd:complexType>
              <xsd:all>
                <xsd:element ref="ns2:_x006e_yg7" minOccurs="0"/>
                <xsd:element ref="ns3:SharedWithUsers" minOccurs="0"/>
                <xsd:element ref="ns3:SharedWithDetails" minOccurs="0"/>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d7a0b4-55b1-445a-9abc-e2bc2880b4ed" elementFormDefault="qualified">
    <xsd:import namespace="http://schemas.microsoft.com/office/2006/documentManagement/types"/>
    <xsd:import namespace="http://schemas.microsoft.com/office/infopath/2007/PartnerControls"/>
    <xsd:element name="_x006e_yg7" ma:index="2" nillable="true" ma:displayName="Date and time" ma:internalName="_x006e_yg7">
      <xsd:simpleType>
        <xsd:restriction base="dms:DateTime"/>
      </xsd:simple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EventHashCode" ma:index="9" nillable="true" ma:displayName="MediaServiceEventHashCode" ma:hidden="true" ma:internalName="MediaServiceEventHashCode" ma:readOnly="true">
      <xsd:simpleType>
        <xsd:restriction base="dms:Text"/>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0ad1e36-3292-4be9-a1e7-e63c408760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9d495e-4790-4a2d-b67a-7683492650cb" elementFormDefault="qualified">
    <xsd:import namespace="http://schemas.microsoft.com/office/2006/documentManagement/types"/>
    <xsd:import namespace="http://schemas.microsoft.com/office/infopath/2007/PartnerControls"/>
    <xsd:element name="SharedWithUsers" ma:index="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9405458-0cc6-487f-8124-150f62c9e75a}" ma:internalName="TaxCatchAll" ma:showField="CatchAllData" ma:web="1b9d495e-4790-4a2d-b67a-7683492650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A68A40-7910-4E8D-8593-AA769F42C468}">
  <ds:schemaRefs>
    <ds:schemaRef ds:uri="http://schemas.microsoft.com/sharepoint/v3/contenttype/forms"/>
  </ds:schemaRefs>
</ds:datastoreItem>
</file>

<file path=customXml/itemProps2.xml><?xml version="1.0" encoding="utf-8"?>
<ds:datastoreItem xmlns:ds="http://schemas.openxmlformats.org/officeDocument/2006/customXml" ds:itemID="{4D1B6B16-A062-4263-9605-7567776FE605}">
  <ds:schemaRefs>
    <ds:schemaRef ds:uri="f3d7a0b4-55b1-445a-9abc-e2bc2880b4ed"/>
    <ds:schemaRef ds:uri="http://schemas.microsoft.com/office/2006/metadata/properties"/>
    <ds:schemaRef ds:uri="1b9d495e-4790-4a2d-b67a-7683492650cb"/>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878BF22A-F8E7-494F-98D0-071B54EBF3E1}">
  <ds:schemaRefs>
    <ds:schemaRef ds:uri="http://schemas.microsoft.com/DataMashup"/>
  </ds:schemaRefs>
</ds:datastoreItem>
</file>

<file path=customXml/itemProps4.xml><?xml version="1.0" encoding="utf-8"?>
<ds:datastoreItem xmlns:ds="http://schemas.openxmlformats.org/officeDocument/2006/customXml" ds:itemID="{2F61EEFF-CFB7-44E5-B792-55C410C09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d7a0b4-55b1-445a-9abc-e2bc2880b4ed"/>
    <ds:schemaRef ds:uri="1b9d495e-4790-4a2d-b67a-7683492650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Direct Care Services Calculator</vt:lpstr>
      <vt:lpstr>HMA Attestation</vt:lpstr>
      <vt:lpstr>Age Approp. Norms &amp; Definitions</vt:lpstr>
      <vt:lpstr>'Age Approp. Norms &amp; Definitions'!Print_Area</vt:lpstr>
      <vt:lpstr>'Direct Care Services Calculator'!Print_Area</vt:lpstr>
      <vt:lpstr>'HMA Attestation'!Print_Area</vt:lpstr>
      <vt:lpstr>'Age Approp. Norms &amp; Definitions'!Print_Titles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First Choice Direct Care Services Calculator</dc:title>
  <dc:subject/>
  <dc:creator>Comstock, Danielle</dc:creator>
  <cp:keywords/>
  <dc:description/>
  <cp:lastModifiedBy>Sound Ventures Inc</cp:lastModifiedBy>
  <cp:revision/>
  <cp:lastPrinted>2025-08-13T00:42:28Z</cp:lastPrinted>
  <dcterms:created xsi:type="dcterms:W3CDTF">2023-02-17T21:46:54Z</dcterms:created>
  <dcterms:modified xsi:type="dcterms:W3CDTF">2025-09-13T18:25:44Z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0x0101001B6B4FCA8B82E340AF9DF66AE927E77A</vt:lpwstr>
  </property>
  <property fmtid="{D5CDD505-2E9C-101B-9397-08002B2CF9AE}" pid="3" name="MediaServiceImageTags">
    <vt:lpwstr/>
  </property>
</Properties>
</file>